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4616" windowHeight="12060"/>
  </bookViews>
  <sheets>
    <sheet name="План закупок 2020" sheetId="1" r:id="rId1"/>
  </sheets>
  <externalReferences>
    <externalReference r:id="rId2"/>
    <externalReference r:id="rId3"/>
    <externalReference r:id="rId4"/>
  </externalReferences>
  <definedNames>
    <definedName name="_xlnm._FilterDatabase" localSheetId="0" hidden="1">'План закупок 2020'!$A$14:$Y$196</definedName>
    <definedName name="ВидПредмета">'[1]Вид предмета'!$A$1:$A$3</definedName>
    <definedName name="Год">[1]Год!$A$1:$A$3</definedName>
    <definedName name="_xlnm.Print_Titles" localSheetId="0">'План закупок 2020'!$12:$13</definedName>
    <definedName name="КАТО">[1]КАТО!$A$2:$A$17162</definedName>
    <definedName name="Месяц">[1]Месяцы!$A$1:$A$13</definedName>
    <definedName name="_xlnm.Print_Area" localSheetId="0">'План закупок 2020'!$A$1:$V$197</definedName>
    <definedName name="Способ">'[1]Способ закупки'!$A$1:$A$6</definedName>
    <definedName name="Тип_пункта">'[1]Тип пункта плана'!$A$1:$A$3</definedName>
  </definedNames>
  <calcPr calcId="162913"/>
  <fileRecoveryPr autoRecover="0"/>
</workbook>
</file>

<file path=xl/calcChain.xml><?xml version="1.0" encoding="utf-8"?>
<calcChain xmlns="http://schemas.openxmlformats.org/spreadsheetml/2006/main">
  <c r="N46" i="1" l="1"/>
  <c r="O197" i="1" l="1"/>
  <c r="N197" i="1" s="1"/>
  <c r="O196" i="1" l="1"/>
  <c r="N196" i="1" s="1"/>
  <c r="O30" i="1" l="1"/>
  <c r="N30" i="1" s="1"/>
  <c r="O29" i="1"/>
  <c r="N29" i="1" s="1"/>
  <c r="O165" i="1" l="1"/>
  <c r="N165" i="1" s="1"/>
  <c r="O24" i="1"/>
  <c r="N24" i="1" s="1"/>
  <c r="O171" i="1" l="1"/>
  <c r="N171" i="1" s="1"/>
  <c r="O170" i="1"/>
  <c r="N170" i="1" s="1"/>
  <c r="O169" i="1"/>
  <c r="N169" i="1" s="1"/>
  <c r="O168" i="1"/>
  <c r="N168" i="1" s="1"/>
  <c r="O42" i="1"/>
  <c r="N42" i="1" s="1"/>
  <c r="O41" i="1"/>
  <c r="N41" i="1" s="1"/>
  <c r="O167" i="1"/>
  <c r="N167" i="1" s="1"/>
  <c r="O92" i="1"/>
  <c r="N92" i="1" s="1"/>
  <c r="O163" i="1"/>
  <c r="N163" i="1" s="1"/>
  <c r="O107" i="1"/>
  <c r="N107" i="1" s="1"/>
  <c r="O106" i="1"/>
  <c r="N106" i="1" s="1"/>
  <c r="O105" i="1"/>
  <c r="N105" i="1" s="1"/>
  <c r="O104" i="1"/>
  <c r="N104" i="1" s="1"/>
  <c r="O102" i="1"/>
  <c r="N102" i="1" s="1"/>
  <c r="O97" i="1"/>
  <c r="N97" i="1" s="1"/>
  <c r="O96" i="1"/>
  <c r="N96" i="1" s="1"/>
  <c r="O95" i="1"/>
  <c r="N95" i="1" s="1"/>
  <c r="O94" i="1"/>
  <c r="N94" i="1" s="1"/>
  <c r="O93" i="1"/>
  <c r="N93" i="1" s="1"/>
  <c r="O139" i="1"/>
  <c r="N139" i="1" s="1"/>
  <c r="O138" i="1"/>
  <c r="N138" i="1" s="1"/>
  <c r="O164" i="1" l="1"/>
  <c r="N164" i="1" s="1"/>
  <c r="O174" i="1"/>
  <c r="N174" i="1" s="1"/>
  <c r="S100" i="1"/>
  <c r="O189" i="1"/>
  <c r="N189" i="1" s="1"/>
  <c r="O186" i="1"/>
  <c r="N186" i="1" s="1"/>
  <c r="O185" i="1"/>
  <c r="N185" i="1" s="1"/>
  <c r="O184" i="1"/>
  <c r="N184" i="1" s="1"/>
  <c r="O79" i="1"/>
  <c r="N79" i="1" s="1"/>
  <c r="O57" i="1"/>
  <c r="N57" i="1" s="1"/>
  <c r="O17" i="1"/>
  <c r="N17" i="1" s="1"/>
  <c r="O16" i="1"/>
  <c r="N16" i="1" s="1"/>
  <c r="O15" i="1"/>
  <c r="N15" i="1" s="1"/>
  <c r="O40" i="1"/>
  <c r="N40" i="1" s="1"/>
  <c r="O39" i="1"/>
  <c r="N39" i="1" s="1"/>
  <c r="O183" i="1"/>
  <c r="N183" i="1" s="1"/>
  <c r="O182" i="1"/>
  <c r="N182" i="1" s="1"/>
  <c r="O181" i="1"/>
  <c r="N181" i="1" s="1"/>
  <c r="O180" i="1"/>
  <c r="N180" i="1" s="1"/>
  <c r="O179" i="1"/>
  <c r="N179" i="1" s="1"/>
  <c r="O178" i="1"/>
  <c r="N178" i="1" s="1"/>
  <c r="O177" i="1"/>
  <c r="N177" i="1" s="1"/>
  <c r="O176" i="1"/>
  <c r="N176" i="1" s="1"/>
  <c r="O175" i="1"/>
  <c r="N175" i="1" s="1"/>
  <c r="O166" i="1"/>
  <c r="N166" i="1" s="1"/>
  <c r="O162" i="1"/>
  <c r="N162" i="1" s="1"/>
  <c r="O136" i="1"/>
  <c r="N136" i="1" s="1"/>
  <c r="O135" i="1"/>
  <c r="N135" i="1" s="1"/>
  <c r="O134" i="1"/>
  <c r="N134" i="1" s="1"/>
  <c r="O133" i="1"/>
  <c r="N133" i="1" s="1"/>
  <c r="O132" i="1"/>
  <c r="N132" i="1" s="1"/>
  <c r="O131" i="1"/>
  <c r="N131" i="1" s="1"/>
  <c r="O130" i="1"/>
  <c r="N130" i="1" s="1"/>
  <c r="O129" i="1"/>
  <c r="N129" i="1" s="1"/>
  <c r="O128" i="1"/>
  <c r="N128" i="1" s="1"/>
  <c r="O127" i="1"/>
  <c r="N127" i="1" s="1"/>
  <c r="O126" i="1"/>
  <c r="N126" i="1" s="1"/>
  <c r="O125" i="1"/>
  <c r="N125" i="1" s="1"/>
  <c r="O124" i="1"/>
  <c r="N124" i="1" s="1"/>
  <c r="O123" i="1"/>
  <c r="N123" i="1" s="1"/>
  <c r="O122" i="1"/>
  <c r="N122" i="1" s="1"/>
  <c r="O121" i="1"/>
  <c r="N121" i="1" s="1"/>
  <c r="O120" i="1"/>
  <c r="N120" i="1" s="1"/>
  <c r="O119" i="1"/>
  <c r="N119" i="1" s="1"/>
  <c r="O118" i="1"/>
  <c r="N118" i="1" s="1"/>
  <c r="O117" i="1"/>
  <c r="N117" i="1" s="1"/>
  <c r="O116" i="1"/>
  <c r="N116" i="1" s="1"/>
  <c r="O115" i="1"/>
  <c r="N115" i="1" s="1"/>
  <c r="O114" i="1"/>
  <c r="N114" i="1" s="1"/>
  <c r="O113" i="1"/>
  <c r="N113" i="1" s="1"/>
  <c r="O112" i="1"/>
  <c r="N112" i="1" s="1"/>
  <c r="O111" i="1"/>
  <c r="N111" i="1" s="1"/>
  <c r="O110" i="1"/>
  <c r="N110" i="1" s="1"/>
  <c r="O109" i="1"/>
  <c r="N109" i="1" s="1"/>
  <c r="O108" i="1"/>
  <c r="N108" i="1" s="1"/>
  <c r="O85" i="1"/>
  <c r="N85" i="1" s="1"/>
  <c r="O84" i="1"/>
  <c r="N84" i="1" s="1"/>
  <c r="O83" i="1"/>
  <c r="N83" i="1" s="1"/>
  <c r="O82" i="1"/>
  <c r="N82" i="1" s="1"/>
  <c r="O81" i="1"/>
  <c r="N81" i="1" s="1"/>
  <c r="O80" i="1"/>
  <c r="N80" i="1" s="1"/>
  <c r="O78" i="1"/>
  <c r="N78" i="1" s="1"/>
  <c r="O77" i="1"/>
  <c r="N77" i="1" s="1"/>
  <c r="O76" i="1"/>
  <c r="N76" i="1" s="1"/>
  <c r="O75" i="1"/>
  <c r="N75" i="1" s="1"/>
  <c r="O74" i="1"/>
  <c r="N74" i="1" s="1"/>
  <c r="O73" i="1"/>
  <c r="N73" i="1" s="1"/>
  <c r="O72" i="1"/>
  <c r="N72" i="1" s="1"/>
  <c r="O71" i="1"/>
  <c r="N71" i="1" s="1"/>
  <c r="O70" i="1"/>
  <c r="N70" i="1" s="1"/>
  <c r="O69" i="1"/>
  <c r="N69" i="1" s="1"/>
  <c r="O68" i="1"/>
  <c r="N68" i="1" s="1"/>
  <c r="O67" i="1"/>
  <c r="N67" i="1" s="1"/>
  <c r="O66" i="1"/>
  <c r="N66" i="1" s="1"/>
  <c r="O65" i="1"/>
  <c r="N65" i="1" s="1"/>
  <c r="O64" i="1"/>
  <c r="N64" i="1" s="1"/>
  <c r="O63" i="1"/>
  <c r="N63" i="1" s="1"/>
  <c r="O62" i="1"/>
  <c r="N62" i="1" s="1"/>
  <c r="O61" i="1"/>
  <c r="N61" i="1" s="1"/>
  <c r="O60" i="1"/>
  <c r="N60" i="1" s="1"/>
  <c r="O59" i="1"/>
  <c r="N59" i="1" s="1"/>
  <c r="O58" i="1"/>
  <c r="N58" i="1" s="1"/>
  <c r="O38" i="1"/>
  <c r="N38" i="1" s="1"/>
  <c r="O37" i="1"/>
  <c r="N37" i="1" s="1"/>
  <c r="O36" i="1"/>
  <c r="N36" i="1" s="1"/>
  <c r="O35" i="1"/>
  <c r="N35" i="1" s="1"/>
  <c r="O34" i="1"/>
  <c r="N34" i="1" s="1"/>
  <c r="O33" i="1"/>
  <c r="N33" i="1" s="1"/>
  <c r="O32" i="1"/>
  <c r="N32" i="1" s="1"/>
  <c r="N31" i="1"/>
  <c r="O31" i="1"/>
  <c r="N18" i="1"/>
  <c r="O18" i="1"/>
  <c r="O48" i="1"/>
  <c r="O47" i="1"/>
  <c r="O28" i="1"/>
  <c r="O27" i="1"/>
  <c r="O25" i="1"/>
  <c r="O54" i="1"/>
  <c r="N54" i="1" s="1"/>
  <c r="O53" i="1"/>
  <c r="N53" i="1" s="1"/>
  <c r="O50" i="1"/>
  <c r="N50" i="1" s="1"/>
  <c r="O192" i="1"/>
  <c r="N192" i="1" s="1"/>
  <c r="O191" i="1"/>
  <c r="N191" i="1" s="1"/>
  <c r="J191" i="1"/>
  <c r="O49" i="1"/>
  <c r="N49" i="1" s="1"/>
  <c r="O193" i="1"/>
  <c r="N193" i="1" s="1"/>
  <c r="O194" i="1"/>
  <c r="N194" i="1" s="1"/>
  <c r="O195" i="1"/>
  <c r="N195" i="1" s="1"/>
  <c r="O190" i="1"/>
  <c r="N190" i="1" s="1"/>
  <c r="O173" i="1"/>
  <c r="N173" i="1" s="1"/>
  <c r="O188" i="1"/>
  <c r="N188" i="1" s="1"/>
  <c r="O187" i="1"/>
  <c r="N187" i="1" s="1"/>
  <c r="O56" i="1"/>
  <c r="N56" i="1" s="1"/>
  <c r="O23" i="1"/>
  <c r="N23" i="1" s="1"/>
  <c r="O22" i="1"/>
  <c r="N22" i="1" s="1"/>
  <c r="N21" i="1"/>
  <c r="J20" i="1"/>
  <c r="N19" i="1"/>
  <c r="J19" i="1"/>
  <c r="O88" i="1"/>
  <c r="N88" i="1" s="1"/>
  <c r="O44" i="1"/>
  <c r="N44" i="1" s="1"/>
  <c r="O43" i="1"/>
  <c r="N43" i="1" s="1"/>
  <c r="O87" i="1"/>
  <c r="N87" i="1" s="1"/>
  <c r="O86" i="1"/>
  <c r="N86" i="1" s="1"/>
  <c r="O52" i="1"/>
  <c r="N52" i="1" s="1"/>
  <c r="O51" i="1"/>
  <c r="N51" i="1" s="1"/>
  <c r="O45" i="1"/>
  <c r="N45" i="1" s="1"/>
  <c r="V161" i="1"/>
  <c r="T161" i="1"/>
  <c r="S161" i="1"/>
  <c r="O161" i="1"/>
  <c r="N161" i="1" s="1"/>
  <c r="M161" i="1"/>
  <c r="L161" i="1"/>
  <c r="V160" i="1"/>
  <c r="T160" i="1"/>
  <c r="S160" i="1"/>
  <c r="O160" i="1"/>
  <c r="N160" i="1" s="1"/>
  <c r="M160" i="1"/>
  <c r="L160" i="1"/>
  <c r="O159" i="1"/>
  <c r="N159" i="1" s="1"/>
  <c r="O156" i="1"/>
  <c r="N156" i="1" s="1"/>
  <c r="O151" i="1"/>
  <c r="N151" i="1" s="1"/>
  <c r="V153" i="1"/>
  <c r="T153" i="1"/>
  <c r="S153" i="1"/>
  <c r="O153" i="1"/>
  <c r="N153" i="1" s="1"/>
  <c r="M153" i="1"/>
  <c r="L153" i="1"/>
  <c r="O157" i="1"/>
  <c r="N157" i="1" s="1"/>
  <c r="O155" i="1"/>
  <c r="N155" i="1" s="1"/>
  <c r="O154" i="1"/>
  <c r="N154" i="1" s="1"/>
  <c r="O152" i="1"/>
  <c r="N152" i="1" s="1"/>
  <c r="O158" i="1"/>
  <c r="N158" i="1" s="1"/>
  <c r="O147" i="1"/>
  <c r="N147" i="1" s="1"/>
  <c r="O150" i="1"/>
  <c r="N150" i="1" s="1"/>
  <c r="O146" i="1"/>
  <c r="N146" i="1" s="1"/>
  <c r="O149" i="1"/>
  <c r="N149" i="1" s="1"/>
  <c r="O148" i="1"/>
  <c r="N148" i="1" s="1"/>
  <c r="O144" i="1"/>
  <c r="N144" i="1" s="1"/>
  <c r="O145" i="1"/>
  <c r="N145" i="1" s="1"/>
  <c r="O140" i="1"/>
  <c r="N140" i="1" s="1"/>
  <c r="O141" i="1"/>
  <c r="N141" i="1" s="1"/>
  <c r="O142" i="1"/>
  <c r="N142" i="1" s="1"/>
  <c r="O143" i="1"/>
  <c r="N143" i="1" s="1"/>
  <c r="O137" i="1"/>
  <c r="N137" i="1" s="1"/>
  <c r="O99" i="1"/>
  <c r="N99" i="1" s="1"/>
  <c r="V98" i="1"/>
  <c r="T98" i="1"/>
  <c r="S98" i="1"/>
  <c r="O98" i="1"/>
  <c r="N98" i="1" s="1"/>
  <c r="M98" i="1"/>
  <c r="L98" i="1"/>
  <c r="O55" i="1"/>
  <c r="N55" i="1" s="1"/>
  <c r="J174" i="1"/>
  <c r="J136" i="1"/>
  <c r="J133" i="1"/>
  <c r="J134" i="1"/>
  <c r="J135" i="1"/>
  <c r="J132" i="1"/>
  <c r="J131" i="1"/>
  <c r="J130" i="1"/>
  <c r="J129" i="1"/>
  <c r="J100" i="1"/>
  <c r="C160" i="1"/>
  <c r="B160" i="1"/>
  <c r="C152" i="1"/>
  <c r="B152" i="1"/>
  <c r="C98" i="1"/>
  <c r="B98" i="1"/>
</calcChain>
</file>

<file path=xl/sharedStrings.xml><?xml version="1.0" encoding="utf-8"?>
<sst xmlns="http://schemas.openxmlformats.org/spreadsheetml/2006/main" count="2739" uniqueCount="820">
  <si>
    <t>№ п/п</t>
  </si>
  <si>
    <t>Тип пункта плана</t>
  </si>
  <si>
    <t>Вид предмета закупок</t>
  </si>
  <si>
    <t>Дополнительная характеристика (на государственном языке)</t>
  </si>
  <si>
    <t>Дополнительная характеристика (на русском языке)</t>
  </si>
  <si>
    <t>Способ    закупок</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</si>
  <si>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</si>
  <si>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</si>
  <si>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</si>
  <si>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</si>
  <si>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</si>
  <si>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</si>
  <si>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</si>
  <si>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</si>
  <si>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</si>
  <si>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</si>
  <si>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</si>
  <si>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</si>
  <si>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</si>
  <si>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</si>
  <si>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</si>
  <si>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</si>
  <si>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</si>
  <si>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</si>
  <si>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</si>
  <si>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</si>
  <si>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</si>
  <si>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</si>
  <si>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</si>
  <si>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ДСКР</t>
  </si>
  <si>
    <t>ДКФ</t>
  </si>
  <si>
    <t>ДУЧР</t>
  </si>
  <si>
    <t>ДК</t>
  </si>
  <si>
    <t>СКС</t>
  </si>
  <si>
    <t>СДО</t>
  </si>
  <si>
    <t>СЗГС</t>
  </si>
  <si>
    <t>КС</t>
  </si>
  <si>
    <t>Услуга</t>
  </si>
  <si>
    <t xml:space="preserve"> Один источник</t>
  </si>
  <si>
    <t>Салықтық шолу және салықтық консультация</t>
  </si>
  <si>
    <t>Налоговый обзор и налоговое консультирование</t>
  </si>
  <si>
    <t>тендер</t>
  </si>
  <si>
    <t>Одна услуга</t>
  </si>
  <si>
    <t>710000000</t>
  </si>
  <si>
    <t>01 Закупки, не превышающие финансовый год</t>
  </si>
  <si>
    <t>Тендер</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</si>
  <si>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</si>
  <si>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</si>
  <si>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</si>
  <si>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услуга</t>
  </si>
  <si>
    <t>Брокердің қызметтері</t>
  </si>
  <si>
    <t>Услуги брокера</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</si>
  <si>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</si>
  <si>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</si>
  <si>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Услуги по страхованию ответственности должностных лиц</t>
  </si>
  <si>
    <t>Холдингтің лауазымды тұлғаларының жауапкершілігін сақтандыру</t>
  </si>
  <si>
    <t>Страхование ответственности должностных лиц Холдинга</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</si>
  <si>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</si>
  <si>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</si>
  <si>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 xml:space="preserve">Ауызша аударма (ілеспе аударма) орыс тілінен ағылшын тіліне </t>
  </si>
  <si>
    <t>Устный перевод  (синхронный ) с русского языка на английский язык</t>
  </si>
  <si>
    <t>Ілеспе аударма үшін арнайы жабдықты жалдау</t>
  </si>
  <si>
    <t>Аренда специального оборудования для синхронного перевода</t>
  </si>
  <si>
    <t>Экспресс-почта қызметтері (есіктен есікке дейін)</t>
  </si>
  <si>
    <t>Услуги экспресс-почты (от двери до двери)</t>
  </si>
  <si>
    <t>Услуги по научно-технической обработке документов</t>
  </si>
  <si>
    <t>Мұрағаттық құжаттарды ғылыми-техникалық өңдеу бойынша қызметтер</t>
  </si>
  <si>
    <t>Услуги по научно-технической обработке архивных документов</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</si>
  <si>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</si>
  <si>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</si>
  <si>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Предоставление доступа к информационно-справочной интернет-системе www.kompra.kz</t>
  </si>
  <si>
    <t>Товар</t>
  </si>
  <si>
    <t>штука</t>
  </si>
  <si>
    <t>Услуги по страхованию от несчастных случаев</t>
  </si>
  <si>
    <t>Жұмыс берушінің АҚЖ сақтандыру</t>
  </si>
  <si>
    <t>Страхование ГПО работодателя</t>
  </si>
  <si>
    <t>Қызметкерлерді медициналық сақтандыру</t>
  </si>
  <si>
    <t>Медицинское страхование работников</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</si>
  <si>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</si>
  <si>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</si>
  <si>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Услуги консультационные по вопросам управления трудовыми ресурсами</t>
  </si>
  <si>
    <t>Грейд жүйесінің аудиті</t>
  </si>
  <si>
    <t>Аудит структуры грейдов</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</si>
  <si>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</si>
  <si>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</si>
  <si>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</si>
  <si>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</si>
  <si>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</si>
  <si>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</si>
  <si>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</si>
  <si>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</si>
  <si>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</si>
  <si>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 xml:space="preserve">Проведение праздничных мероприятий и новогодние подарки детям </t>
  </si>
  <si>
    <t>Сайттарды  ақпараттық қолдау бойынша қызметтер</t>
  </si>
  <si>
    <t>Услуги по информационной поддержке сайтов</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</si>
  <si>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</si>
  <si>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</si>
  <si>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</si>
  <si>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</si>
  <si>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 xml:space="preserve">БАҚ-ты мониторингілеу бойынша қызметтер </t>
  </si>
  <si>
    <t>Услуги по мониторингу СМИ</t>
  </si>
  <si>
    <t xml:space="preserve">Бұқаралық ақпарат құралдарына жарнамаларды әзірлеу және орналастыру бойынша қызметтер </t>
  </si>
  <si>
    <t xml:space="preserve"> SMM қолдау</t>
  </si>
  <si>
    <t>Байланыс қызметтері</t>
  </si>
  <si>
    <t>Услуги связи</t>
  </si>
  <si>
    <t xml:space="preserve">Серверлік қуатты жалға алу </t>
  </si>
  <si>
    <t>Аренда серверных мощностей</t>
  </si>
  <si>
    <t>Контакт центр</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</si>
  <si>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</si>
  <si>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</si>
  <si>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Услуги по предоставлению видеоконференцсвязи</t>
  </si>
  <si>
    <t>Бейнеконференц-байланыс қызметтері</t>
  </si>
  <si>
    <t>Услуги видеоконференцсвязи</t>
  </si>
  <si>
    <t>Услуги по представлению доменного имени</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</si>
  <si>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</si>
  <si>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</si>
  <si>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</si>
  <si>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Услуги по сопровождению и технической поддержке информационной системы</t>
  </si>
  <si>
    <t>Ақпараттық жүйені жалға алу</t>
  </si>
  <si>
    <t>Аренда информационной системы</t>
  </si>
  <si>
    <t>В течение 60 календарных дней с даты заключения договора</t>
  </si>
  <si>
    <t>Компьютер</t>
  </si>
  <si>
    <t>Дербес компьютер</t>
  </si>
  <si>
    <t>Персональный компьютер</t>
  </si>
  <si>
    <t>Один источник</t>
  </si>
  <si>
    <t>Штука</t>
  </si>
  <si>
    <t>Программное обеспечение</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</si>
  <si>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</si>
  <si>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</si>
  <si>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</si>
  <si>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</si>
  <si>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</si>
  <si>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</si>
  <si>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</si>
  <si>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Услуги транспортного обслуживания (Микроавтобус  (Дежурный))</t>
  </si>
  <si>
    <t>Услуги транспортного обслуживания (Автомобиль легковой (Дежурный))</t>
  </si>
  <si>
    <t>Кеңсені күзету 4 пост</t>
  </si>
  <si>
    <t>Услуги охраны офиса 4 поста</t>
  </si>
  <si>
    <t xml:space="preserve">500 п, 80 гр. А4 кеңсе қағазы </t>
  </si>
  <si>
    <t>бумага офисная  А4, 500 л. 80 гр.</t>
  </si>
  <si>
    <t>500 п, 80 гр, А3 кеңсе қағазы</t>
  </si>
  <si>
    <t>бумага офисная  А3, 500 л. 80 гр.</t>
  </si>
  <si>
    <t xml:space="preserve">250 п, 160 гр, А4 кеңсе қағазы </t>
  </si>
  <si>
    <t>бумага офисная  А4, 250 л. 160 гр.</t>
  </si>
  <si>
    <t xml:space="preserve">250 п, 200 гр, А4 кеңсе қағазы </t>
  </si>
  <si>
    <t>бумага офисная  А4, 250 л. 200 гр.</t>
  </si>
  <si>
    <t>упаковка</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</si>
  <si>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</si>
  <si>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</si>
  <si>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</si>
  <si>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</si>
  <si>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</si>
  <si>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</si>
  <si>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</si>
  <si>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</si>
  <si>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</si>
  <si>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</si>
  <si>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</si>
  <si>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</si>
  <si>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20*30 маңдайша дайындау (саны 40 дана)</t>
  </si>
  <si>
    <t xml:space="preserve">Жиектеме </t>
  </si>
  <si>
    <t>Рамка</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</si>
  <si>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</si>
  <si>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</si>
  <si>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</si>
  <si>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салфетки</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</si>
  <si>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</si>
  <si>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</si>
  <si>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 xml:space="preserve">Ыдыс жуу үшін сұйықтық </t>
  </si>
  <si>
    <t>моющее средство для посуды</t>
  </si>
  <si>
    <t>Стакан</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</si>
  <si>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</si>
  <si>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</si>
  <si>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Диспенсерларға арналған көлемі 19 литрлік табиғи су</t>
  </si>
  <si>
    <t>Вода природная для диспенсеров объем 19 литров</t>
  </si>
  <si>
    <t>бутылка</t>
  </si>
  <si>
    <t>0,25 литр (әйнек) көлемдегі бөтелкедегі табиғи су</t>
  </si>
  <si>
    <t>Вода природная бутилированная объем 0,25 литров (стекло)</t>
  </si>
  <si>
    <t>0,5 литр көлемдегі бөтелкедегі табиғи су</t>
  </si>
  <si>
    <t>Вода природная бутилированная объем 0,5 литров</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</si>
  <si>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</si>
  <si>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</si>
  <si>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</si>
  <si>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</si>
  <si>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</si>
  <si>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</si>
  <si>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</si>
  <si>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</si>
  <si>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Кәдесыйлар өнімдері</t>
  </si>
  <si>
    <t>Подарочная</t>
  </si>
  <si>
    <t>Әртүрлі кәдесыйлықтар</t>
  </si>
  <si>
    <t>Сувениры в ассортименте</t>
  </si>
  <si>
    <t>товар</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</si>
  <si>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</si>
  <si>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</si>
  <si>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</si>
  <si>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</si>
  <si>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кресло</t>
  </si>
  <si>
    <t>Үстел</t>
  </si>
  <si>
    <t>Стол</t>
  </si>
  <si>
    <t>стол</t>
  </si>
  <si>
    <t>Қосымша үстел</t>
  </si>
  <si>
    <t xml:space="preserve">Приставной стол </t>
  </si>
  <si>
    <t>Тумба</t>
  </si>
  <si>
    <t>Шкаф</t>
  </si>
  <si>
    <t>Журналға арналған үстел</t>
  </si>
  <si>
    <t>Журнальный стол</t>
  </si>
  <si>
    <t>Бірыңғай кадрлік резервті дамыту</t>
  </si>
  <si>
    <t xml:space="preserve">Балалалар үшін жаңа жылдық сыйлықтар және мерекелік іс-шараларды ұйымдастыру </t>
  </si>
  <si>
    <t xml:space="preserve"> SMM сопровождение</t>
  </si>
  <si>
    <t>Контакт орталығы</t>
  </si>
  <si>
    <t>Услуги по участию в мероприятиях</t>
  </si>
  <si>
    <t>Конференциялар мен көрмелерге қатысу</t>
  </si>
  <si>
    <t>Участие в конференциях и выставках</t>
  </si>
  <si>
    <t>Әр түрлі бланктарды басып шығару бойынша полиграфиялық қызыметтер</t>
  </si>
  <si>
    <t>олиграфиялық қызметтер</t>
  </si>
  <si>
    <t>Изготовление табличек 20*30 (кол-во 40 шт.)</t>
  </si>
  <si>
    <t>тумба</t>
  </si>
  <si>
    <t>с даты заключения договора в течение 60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</si>
  <si>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</si>
  <si>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</si>
  <si>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</si>
  <si>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Кол-во, 
объём </t>
  </si>
  <si>
    <t>одна пачка</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</si>
  <si>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</si>
  <si>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</si>
  <si>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</si>
  <si>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</si>
  <si>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Холдингтің логотипімен қаламдар</t>
  </si>
  <si>
    <t>Холдингтің сайтын техникалық қолдау</t>
  </si>
  <si>
    <t>Техническая поддержка сайта Холдинга</t>
  </si>
  <si>
    <t>Запрос ценовых предложений</t>
  </si>
  <si>
    <t>ДУЖСА</t>
  </si>
  <si>
    <t xml:space="preserve"> «BestProfi» ақпараттық жүйесіне жазылу</t>
  </si>
  <si>
    <t>Подписка на информационную систему «BestProfi»</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</si>
  <si>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</si>
  <si>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</si>
  <si>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Өтініш берушілердің цифрлық қолды алуы бойынша қызметтер</t>
  </si>
  <si>
    <t>Услуги по получению заявителями электронной цифровой подписи</t>
  </si>
  <si>
    <t>одна услуга</t>
  </si>
  <si>
    <t>Корпоративтік мәдениеттің даму деңгейін диагностикалау</t>
  </si>
  <si>
    <t xml:space="preserve">Диагностика уровня развития корпоративной культуры </t>
  </si>
  <si>
    <t>запрос ценовых предложений</t>
  </si>
  <si>
    <t>в течении 30 календарных дней с даты заключения договора</t>
  </si>
  <si>
    <t>ОИ</t>
  </si>
  <si>
    <t xml:space="preserve">по заявке в течение 15 рабочих дней </t>
  </si>
  <si>
    <t xml:space="preserve">
Ақпараттық терминал шығыны Bloomberg/Thomson Reuters</t>
  </si>
  <si>
    <t>Расходы на информационный терминал Bloomberg/Thomson Reuters</t>
  </si>
  <si>
    <t>Услуги</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</si>
  <si>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</si>
  <si>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</si>
  <si>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</si>
  <si>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сканер</t>
  </si>
  <si>
    <t>Сканер, ағынды</t>
  </si>
  <si>
    <t>Сканер, потоковый</t>
  </si>
  <si>
    <t>ЗЦП</t>
  </si>
  <si>
    <t>Қызмет және жұмыс, тауарларының біріңғай номенклатура анықтамаларына енгізу және ұсыну бойынша жазылу</t>
  </si>
  <si>
    <t>Подписка по ведению и предоставлению Единого номенклатурного справочника товаров, работ и услуг</t>
  </si>
  <si>
    <t>710000001</t>
  </si>
  <si>
    <t>Код товара, работы, услуги (в соответствии с ЕНСТРУ)</t>
  </si>
  <si>
    <t xml:space="preserve">Наименование закупаемых товаров, работ, услуг на государственном языке (в соответствии с ЕНСТРУ) </t>
  </si>
  <si>
    <t>Наименование закупаемых товаров, работ, услуг на русском языке (в соответствии с ЕНСТРУ)</t>
  </si>
  <si>
    <t>Краткая характеристика (описание) товаров, работ и услуг на государственном языке (в соответствии с ЕНСТРУ)</t>
  </si>
  <si>
    <t>Краткая характеристика (описание) товаров, работ и услуг на русском языке (в соответствии с ЕНСТРУ)</t>
  </si>
  <si>
    <t>Единица измерения (в соответствии с ЕНСТРУ)</t>
  </si>
  <si>
    <t xml:space="preserve">Вода  </t>
  </si>
  <si>
    <t xml:space="preserve">Су </t>
  </si>
  <si>
    <t>негазированная, минеральная, питьевая, природная</t>
  </si>
  <si>
    <t>110711.300.000000</t>
  </si>
  <si>
    <t>Су</t>
  </si>
  <si>
    <t xml:space="preserve">Вода </t>
  </si>
  <si>
    <t xml:space="preserve">Су  </t>
  </si>
  <si>
    <t xml:space="preserve">Тряпка </t>
  </si>
  <si>
    <t>Шүберек</t>
  </si>
  <si>
    <t xml:space="preserve"> для мытья посуды, тканая</t>
  </si>
  <si>
    <t>139229.590.000001</t>
  </si>
  <si>
    <t xml:space="preserve"> 172314.500.000002</t>
  </si>
  <si>
    <t>Бумага для офисного оборудования</t>
  </si>
  <si>
    <t>формат А4</t>
  </si>
  <si>
    <t xml:space="preserve">А4 формат </t>
  </si>
  <si>
    <t xml:space="preserve"> А4 формат</t>
  </si>
  <si>
    <t xml:space="preserve"> 171220.900.000001</t>
  </si>
  <si>
    <t xml:space="preserve"> бумажная, столовая</t>
  </si>
  <si>
    <t>Услуги полиграфические по изготовлению/печатанию полиграфической продукции (кроме книг, фото, периодических изданий)</t>
  </si>
  <si>
    <t>181219.900.000005</t>
  </si>
  <si>
    <t xml:space="preserve"> 204132.570.000004</t>
  </si>
  <si>
    <t xml:space="preserve"> Средство моющее</t>
  </si>
  <si>
    <t>для мытья посуды, жидкость</t>
  </si>
  <si>
    <t xml:space="preserve"> 329912.130.000000</t>
  </si>
  <si>
    <t xml:space="preserve"> Шариковая</t>
  </si>
  <si>
    <t xml:space="preserve"> 222923.200.000011</t>
  </si>
  <si>
    <t xml:space="preserve"> из пластика, одноразовая</t>
  </si>
  <si>
    <t xml:space="preserve"> 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</si>
  <si>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</si>
  <si>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749019.000.000003</t>
  </si>
  <si>
    <t>Услуги консультационные по оценке/анализу деятельности</t>
  </si>
  <si>
    <t>Комплекс консультационных услуг по оценке/анализу деятельности</t>
  </si>
  <si>
    <t xml:space="preserve"> 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</si>
  <si>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</si>
  <si>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</si>
  <si>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Услуги по брокерским операциям с ценными бумагами</t>
  </si>
  <si>
    <t xml:space="preserve"> 743011.000.000000</t>
  </si>
  <si>
    <t xml:space="preserve"> Услуги переводческие</t>
  </si>
  <si>
    <t xml:space="preserve"> 749020.000.000005</t>
  </si>
  <si>
    <t>Услуги по страхованию ответственности должностных лиц/страхование профессиональной ответственности</t>
  </si>
  <si>
    <t>749020.000.000115</t>
  </si>
  <si>
    <t>Услуги по научно-технической обработке документов (обеспечение учета/сохранности/упорядочивания документов)</t>
  </si>
  <si>
    <t>749020.000.000009</t>
  </si>
  <si>
    <t>749020.000.000010</t>
  </si>
  <si>
    <t>Услуги по медицинскому страхованию на случай болезни</t>
  </si>
  <si>
    <t>702214.000.000000</t>
  </si>
  <si>
    <t>823011.000.000000</t>
  </si>
  <si>
    <t xml:space="preserve"> 631112.000.000001</t>
  </si>
  <si>
    <t xml:space="preserve"> 639910.000.000006</t>
  </si>
  <si>
    <t>Услуги по подготовке информационных материалов и публикации/размещению в средствах массовой информации</t>
  </si>
  <si>
    <t xml:space="preserve"> 742023.000.000000</t>
  </si>
  <si>
    <t xml:space="preserve"> Услуги по фото/видеосъемке</t>
  </si>
  <si>
    <t xml:space="preserve"> Ручка канцелярская</t>
  </si>
  <si>
    <t>Услуги по проведению маркетинговых кампаний</t>
  </si>
  <si>
    <t xml:space="preserve"> 731119.900.000004</t>
  </si>
  <si>
    <t xml:space="preserve"> 822010.000.000000</t>
  </si>
  <si>
    <t>Услуги справочных служб</t>
  </si>
  <si>
    <t>619010.900.000002</t>
  </si>
  <si>
    <t>639910.000.000008</t>
  </si>
  <si>
    <t xml:space="preserve"> Услуги по анализу и мониторингу СМИ</t>
  </si>
  <si>
    <t>620920.000.000002</t>
  </si>
  <si>
    <t>Услуги по администрированию и техническому обслуживанию программно-аппаратного комплекса</t>
  </si>
  <si>
    <t>620920.000.000008</t>
  </si>
  <si>
    <t xml:space="preserve"> 620230.000.000001</t>
  </si>
  <si>
    <t xml:space="preserve"> 310913.900.000011</t>
  </si>
  <si>
    <t>деревянный, придиванный/журнальный</t>
  </si>
  <si>
    <t xml:space="preserve"> 310112.300.000000</t>
  </si>
  <si>
    <t xml:space="preserve"> деревянный, письменный</t>
  </si>
  <si>
    <t>310913.900.000015</t>
  </si>
  <si>
    <t>деревянный, конструкторский</t>
  </si>
  <si>
    <t xml:space="preserve"> 310112.500.000000</t>
  </si>
  <si>
    <t>офисная</t>
  </si>
  <si>
    <t xml:space="preserve"> 310011.500.000005</t>
  </si>
  <si>
    <t>офисное, каркас металлический, обивка из искусственной кожи, регулируемое</t>
  </si>
  <si>
    <t>620129.000.000000</t>
  </si>
  <si>
    <t>оригинал программного обеспечения (кроме услуг по разработке программных обеспечении по заказу)</t>
  </si>
  <si>
    <t>841112.900.000021</t>
  </si>
  <si>
    <t xml:space="preserve"> 222929.900.000045</t>
  </si>
  <si>
    <t xml:space="preserve"> для карт и картин, пластиковая</t>
  </si>
  <si>
    <t xml:space="preserve"> 329959.900.000053</t>
  </si>
  <si>
    <t xml:space="preserve"> Продукция сувенирная</t>
  </si>
  <si>
    <t xml:space="preserve"> 310112.700.000000</t>
  </si>
  <si>
    <t>деревянный, офисный</t>
  </si>
  <si>
    <t>262013.000.000011</t>
  </si>
  <si>
    <t>офисный (универсальный)</t>
  </si>
  <si>
    <t>801012.000.000000</t>
  </si>
  <si>
    <t xml:space="preserve">Услуги охраны </t>
  </si>
  <si>
    <t>Услуги охраны (патрулирование/охрана объектов/помещений/имущества/людей и аналогичное) на административных и бытовых объектах охраняемой организации</t>
  </si>
  <si>
    <t>631112.000.000001</t>
  </si>
  <si>
    <t xml:space="preserve"> 749019.000.000003</t>
  </si>
  <si>
    <t xml:space="preserve"> 900212.900.000000</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</si>
  <si>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</si>
  <si>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 773311.900.000000</t>
  </si>
  <si>
    <t xml:space="preserve"> Услуги по аренде офисной оргтехники</t>
  </si>
  <si>
    <t>263021.900.000009</t>
  </si>
  <si>
    <t>Экран специальный межсетевой</t>
  </si>
  <si>
    <t>межсетевой</t>
  </si>
  <si>
    <t>протяжный, формат А4</t>
  </si>
  <si>
    <t>262016.940.000004</t>
  </si>
  <si>
    <t>Конференциялар / семинарлар / форумдар / конкурстар / корпоративті / спорттық / мәдени / мерекелік және ұқсас іс-шараларды ұйымдастыру / өткізу бойынша қызметтер</t>
  </si>
  <si>
    <t>Аударма қызметі</t>
  </si>
  <si>
    <t>Құжаттарды ғылыми-техникалық өңдеу бойынша қызметтер</t>
  </si>
  <si>
    <t>Жазатайым жағдайлардан сақтандыру қызметтері</t>
  </si>
  <si>
    <t>БАҚ талдау және мониторинг қызметі</t>
  </si>
  <si>
    <t>Ақпараттық материалдарды дайындау және бұқаралық ақпарат құралдарында орналастыру бойынша қызметтер</t>
  </si>
  <si>
    <t>кеңсе (әмбебап)</t>
  </si>
  <si>
    <t>Кеңсе қаламы</t>
  </si>
  <si>
    <t>шарикті</t>
  </si>
  <si>
    <t>Полиграфиялық өнімдерді (кітаптардан, фотодан, мерзімді басылымдардан басқа) жасау/басып шығару бойынша полиграфиялық қызмет көрсетулерер</t>
  </si>
  <si>
    <t>Полиграфиялық өнімдерді әзірлеу/басу бойынша полиграфиялық қызметтер (книг, фото, баспалардан басқа)</t>
  </si>
  <si>
    <t>Полиграфиялық өнімдерді (кітаптардан, фотодан, мерзімді басылымдардан басқа) жасау/басып шығару бойынша полиграфиялық қызмет көрсетулер</t>
  </si>
  <si>
    <t>карталарға және суреттерге арналған, пластик</t>
  </si>
  <si>
    <t>Майлық</t>
  </si>
  <si>
    <t>қағаздан, асхана</t>
  </si>
  <si>
    <t>Жуу құралы</t>
  </si>
  <si>
    <t>ыдыс жууға арналған, сұйықтық</t>
  </si>
  <si>
    <t>Стақан</t>
  </si>
  <si>
    <t>пластиктен жасалған, бір реттік</t>
  </si>
  <si>
    <t>ыдыс-аяқ жууға арналған, тоқылған</t>
  </si>
  <si>
    <t>газдалмаған, минералды, ауыз су, табиғи</t>
  </si>
  <si>
    <t>тартулық</t>
  </si>
  <si>
    <t>кеңселік, металл қаңқа, жасаңды теріден қаптама, реттелетін</t>
  </si>
  <si>
    <t>ағаштан жасалған, конструкторлық</t>
  </si>
  <si>
    <t>Тапал тіреу</t>
  </si>
  <si>
    <t>офисті</t>
  </si>
  <si>
    <t>ағаштан жасалған, кеңселік</t>
  </si>
  <si>
    <t>ағаштан жасалған, диванды/журналды</t>
  </si>
  <si>
    <t>Іс-шараларға қатысуды қамтамасыз ету бойынша қызметтер</t>
  </si>
  <si>
    <t>Жарна немесе іс-шаралар шығындарын өтеу (көрмелер, конференциялар, бағдарламалар, форумдар, симпозиумдар және т.б.) және осындай іс-шараларға байланысты басқа да шығындарды өтеу.</t>
  </si>
  <si>
    <t>Сайттарды ақпараттық қолдау бойынша қызметтер</t>
  </si>
  <si>
    <t>Сайттың графикалық элементтерін өзгерту, оларға мәтін қосу бойынша қызметте</t>
  </si>
  <si>
    <t>Қызметтік автокөлікпен көліктік қызмет ету бойынша қызмет көрсетулер</t>
  </si>
  <si>
    <t>Қызметтік автокөлікке көліктік қызмет көрсету бойынша қызметтер</t>
  </si>
  <si>
    <t>Қызметті бағалау/талдау бойынша консультациялық қызметтер</t>
  </si>
  <si>
    <t>Кәсіпті бағалау/сараптау бойынша консультациялық қызметтер кешені</t>
  </si>
  <si>
    <t>Ақпараттық ресурстарға қол жеткізу қызметі</t>
  </si>
  <si>
    <t>Ақпараттық ресурстарға қолжетімділікті ұсыну бойынша қызметтер (пайдаланушыларды сертификаттау, қолжетімділікті алу және т.б.)</t>
  </si>
  <si>
    <t>Еңбек ресурстарды басқару мәселелері бойынша консультациялық қызметтер</t>
  </si>
  <si>
    <t>Еңбек ресурсын басқару мәселелері жөніндегі консультациялық қызметтер</t>
  </si>
  <si>
    <t>Ақпараттық жүйені қостау және техникалық қолдау көрсету бойынша қызмет көрсетулер</t>
  </si>
  <si>
    <t>Ақпараттық жүйеде ілесу және техникалық қолдау бойынша қызметтер</t>
  </si>
  <si>
    <t>Бағдарламалық ақпараттық кешенді әкімшілдеу және техникалық қызмет көрсету бойынша қызметтер</t>
  </si>
  <si>
    <t>Бағдарламалық-аппараттық кешенді әкімшіліктендіру және оған техникалық қызмет көрсету бойынша қызметтер</t>
  </si>
  <si>
    <t>Бағдарламалық қамтамасыз ету</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</si>
  <si>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</si>
  <si>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</si>
  <si>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Арнайы экран</t>
  </si>
  <si>
    <t>желі аралық</t>
  </si>
  <si>
    <t>созылыңқы, формат А4</t>
  </si>
  <si>
    <t>ағаштан жасалған, жазбаша</t>
  </si>
  <si>
    <t>Арнайы пошталық байланыс қызметтері</t>
  </si>
  <si>
    <t>Құнды қағаздармен брокерлік операциялар бойынша қызметтер</t>
  </si>
  <si>
    <t>Лауазымды тұлғалар жауапкершілігін сақтандыру бойынша қызмет көрсетулер</t>
  </si>
  <si>
    <t>Лауазымдық адамдардың жауапкершілігін сақтандыру бойынша қызметтер/кәсіби жауапкершілікті сақтандыру</t>
  </si>
  <si>
    <t>Кеңсе оргтехникасын жалдау бойынша қызметтер</t>
  </si>
  <si>
    <t>Кеңсе техникасын жалға алу</t>
  </si>
  <si>
    <t>Құжаттарды ғылыми-техникалық өңдеу қызметтері (есебін жүргізуді қамтамасыз ету/ сақтау/құжаттарды реттеу)</t>
  </si>
  <si>
    <t xml:space="preserve"> Услуги по страхованию от несчастных случаев</t>
  </si>
  <si>
    <t>Жазатайым жағдайлардан сақтандыру бойынша қызметтер</t>
  </si>
  <si>
    <t>Ауырған жағдайда медициналық сақтандыру бойынша қызметтер</t>
  </si>
  <si>
    <t>Сырқаттану жағдайы туындаған кездегі медициналық сақтандыру бойынша қызметтер</t>
  </si>
  <si>
    <t xml:space="preserve">Еңбек ресурсын басқару мәселелері жөніндегі консультациялық қызметтер </t>
  </si>
  <si>
    <t>Сайттың графикалық элементтерін өзгерту, оларға мәтін қосу бойынша қызметтер</t>
  </si>
  <si>
    <t>Ақпараттық материалдарды дайындау және басып шығару бойынша/бұқаралық ақпарат құралдарында орналастыру бойынша қызмет көрсетулер</t>
  </si>
  <si>
    <t>Ақпараттық материалдарды және басылымдарды дайындау/ақпарат жүйелеріне шығару бойынша қызметтер.</t>
  </si>
  <si>
    <t xml:space="preserve"> Фото/бейне түсірілім бойынша қызметтер</t>
  </si>
  <si>
    <t>Фото/бейне түсірілім бойынша қызметтер</t>
  </si>
  <si>
    <t>Маркетингілік кампаниялар өткізу қызметі</t>
  </si>
  <si>
    <t>Маркетинг және соған ұқсас компаниялар жұмыстарын жүргізу қызметі</t>
  </si>
  <si>
    <t>Анықтамалық қызметтің қызмет көрсетулері</t>
  </si>
  <si>
    <t>Анықтамалық қызметтер қызметтері</t>
  </si>
  <si>
    <t>Бейнеконференцбайланысын ұсыну бойынша қызмет көрсетулер</t>
  </si>
  <si>
    <t>Бейнеконференциябайланысын ұсыну бойынша қызметтер</t>
  </si>
  <si>
    <t>Домендік атау көрсету бойынша қызмет көрсетулер</t>
  </si>
  <si>
    <t>Домендік атауды пайдалануға ұзартуға ұсынысы бойынша қызметтер</t>
  </si>
  <si>
    <t>ҚҚызметтік автокөлікпен көліктік қызмет ету бойынша қызмет көрсетулер</t>
  </si>
  <si>
    <t>Күзет қызметтері</t>
  </si>
  <si>
    <t>Күзетілетін ұйымның әкімшілік және тұрмыстық нысандарындағы күзету қызметтері (нысандарды/үй-жайларды/мүліктерді/адамдарды және сол сияқтыларды патрульдеу/күзету)</t>
  </si>
  <si>
    <t xml:space="preserve">формат А4 </t>
  </si>
  <si>
    <t>Кеңсе жабдығына арналған қағаз</t>
  </si>
  <si>
    <t>форматы А3</t>
  </si>
  <si>
    <t>841311.000.000001</t>
  </si>
  <si>
    <t>Персонал/қызметкерлерді оқыту қызметі</t>
  </si>
  <si>
    <t>Услуги по обучению персонала/сотрудников</t>
  </si>
  <si>
    <t>Оқыту (үйрету/тренингтер/дайындау/қайта дайындау/біліктілігін жоғарылату) бойынша қызметтер</t>
  </si>
  <si>
    <t>Услуги по обучению (обучению/тренинги/подготовке/переподготовке/повышению квалификации)</t>
  </si>
  <si>
    <t>620920.000.000001</t>
  </si>
  <si>
    <t>Услуги по администрированию и техническому обслуживанию программного обеспечения</t>
  </si>
  <si>
    <t>Бағдарламалық қамтамасыз етуді әкімшілдеу және техникалық қызмет көрсету бойынша қызметтер</t>
  </si>
  <si>
    <t>532011.110.000000</t>
  </si>
  <si>
    <t>Услуги по ускоренной/курьерской почтовой связи</t>
  </si>
  <si>
    <t>Жеделдетілген/курьерлік пошталық байланыс бойынша қызметтер</t>
  </si>
  <si>
    <t xml:space="preserve"> 781011.000.000004</t>
  </si>
  <si>
    <t>Услуги по аутстаффингу персонала</t>
  </si>
  <si>
    <t>Персонал аутстаффингі бойынша қызметтер</t>
  </si>
  <si>
    <t xml:space="preserve">Оқыту (үйрету/тренингтер/дайындау/қайта дайындау/біліктілігін жоғарылату) бойынша қызметтер </t>
  </si>
  <si>
    <t>620920.000.000013</t>
  </si>
  <si>
    <t>749020.000.000039</t>
  </si>
  <si>
    <t>Услуги по операциям с ценными бумагами с номинальным держанием</t>
  </si>
  <si>
    <t>Услуги телефонной связи</t>
  </si>
  <si>
    <t>Услуги местной телефонной связи</t>
  </si>
  <si>
    <t xml:space="preserve"> 591113.000.000001</t>
  </si>
  <si>
    <t xml:space="preserve"> Услуги по подготовке/производству/выпуску видеосюжетов, роликов и аналогичных видеозаписей</t>
  </si>
  <si>
    <t xml:space="preserve"> Бейнесюжеттер, роликтер және ұқсас бейнежазбаларды дайындау/жасау/шығару бойынша қызмет көрсетулер</t>
  </si>
  <si>
    <t>749020.000.000109</t>
  </si>
  <si>
    <t xml:space="preserve">Услуги по предоставлению электронно-цифровых подписей </t>
  </si>
  <si>
    <t xml:space="preserve"> Электрондық-сандық қолтаңбалар ұсыну бойынша қызмет көрсетулер</t>
  </si>
  <si>
    <t>172314.500.000002</t>
  </si>
  <si>
    <t>172314.500.000001</t>
  </si>
  <si>
    <t>формат А3</t>
  </si>
  <si>
    <t xml:space="preserve"> 692010.000.000001</t>
  </si>
  <si>
    <t xml:space="preserve"> Услуги по проведению аудита по налогам</t>
  </si>
  <si>
    <t xml:space="preserve"> Салықтар бойынша тексеру жүргізу бойынша қызмет көрсетулер</t>
  </si>
  <si>
    <t>631210.000.000000</t>
  </si>
  <si>
    <t>Услуги модерирования и контентного наполнения информационных систем</t>
  </si>
  <si>
    <t>Ақпараттық жүйелерді модельдеу және контентті толықтыру қызметтері</t>
  </si>
  <si>
    <t>Бағдарламалық жасақтама қолдану құқығына лицензия ұсыну бойынша қызмет көрсетулер</t>
  </si>
  <si>
    <t xml:space="preserve"> 611011.100.000001</t>
  </si>
  <si>
    <t>Телефондық байланысының қызмет көрсетулері</t>
  </si>
  <si>
    <t>Жергілікті телефон байланысы қызметтері</t>
  </si>
  <si>
    <t xml:space="preserve"> Құнды қағаздармен номиналды ұстаумен операциялар бойынша қызметтер</t>
  </si>
  <si>
    <t>620920.000.000016</t>
  </si>
  <si>
    <t>Әрдайым Интернет желісінде орналасқан серверде ақпаратты физикалық орналастыруға арналған есептеу қуаттарын ұсыну бойынша қызмет көрсетулер</t>
  </si>
  <si>
    <t>Услуги по предоставлению вычислительных мощностей для физического размещения информации на сервере, постоянно находящемся в сети Интернет</t>
  </si>
  <si>
    <t>Үнемі Интернет желісіндегі серверде жеке ақпарат енгізу үшін есептеуіш қуатпен қамту (хостинг)</t>
  </si>
  <si>
    <t>Предоставление вычислительных мощностей для физического размещения информации на сервере, постоянно находящемся в сети Интернет (хостинг)</t>
  </si>
  <si>
    <t>620230.000.000001</t>
  </si>
  <si>
    <t>582950.000.000001</t>
  </si>
  <si>
    <t>Услуги по предоставлению лицензий на право использования программного обеспечения</t>
  </si>
  <si>
    <t>Бағдарламалық қамтамасыз етуді пайдалану құқығына лицензия беру бойынша қызметтер</t>
  </si>
  <si>
    <t>Приложение к приказу Руководителя аппарата 
от "__" _________ 2019 года № _____ -з</t>
  </si>
  <si>
    <t xml:space="preserve">Почтовые услуги: доставка/получение пакетов через спец.связь
</t>
  </si>
  <si>
    <t xml:space="preserve">Пошта қызметтері: арнайы байланыс арқылы пакеттерді алу/жеткізу
</t>
  </si>
  <si>
    <t>с даты заключения договора по 31 декабря 2020 года</t>
  </si>
  <si>
    <t>Подписка на услуги ФАСТИ КЦМР</t>
  </si>
  <si>
    <t xml:space="preserve"> ФАСТИ ҚБЕО қызметтеріне жазылу</t>
  </si>
  <si>
    <t>531019.920.000000</t>
  </si>
  <si>
    <t>Услуги специальной почтовой связи</t>
  </si>
  <si>
    <t>Подключение к доступу для пользования системой управления мобильными устройствами</t>
  </si>
  <si>
    <t>Подключение к доступу для пользования системой управления осведомленностью пользователей</t>
  </si>
  <si>
    <t>Услуги по предоставлению доступа к QLIK SENSE (Professional Users)</t>
  </si>
  <si>
    <t>Услуги по предоставлению доступа к QLIK SENSE (Analyzer Users)</t>
  </si>
  <si>
    <t>комплект из губки, щетки, кухонных полотенец.</t>
  </si>
  <si>
    <t>Губка, щетка, ас үй орамалы жиынтығы</t>
  </si>
  <si>
    <t>Газодымозащитный комплект ГДЗК (комплект)</t>
  </si>
  <si>
    <t>329911.900.000014</t>
  </si>
  <si>
    <t>Противогаз</t>
  </si>
  <si>
    <t>фильтрующий</t>
  </si>
  <si>
    <t>Газтұтқыш</t>
  </si>
  <si>
    <t>сүзетін</t>
  </si>
  <si>
    <t>с даты заключения договора в течении 60 календарных дней</t>
  </si>
  <si>
    <t xml:space="preserve">Напольная вешалка </t>
  </si>
  <si>
    <t>с даты заключения договора в течении 20 календарных дней</t>
  </si>
  <si>
    <t>310913.900.000019</t>
  </si>
  <si>
    <t>Вешалка</t>
  </si>
  <si>
    <t>деревянная, напольная</t>
  </si>
  <si>
    <t>Киім ілгіш</t>
  </si>
  <si>
    <t>ағаш, едендік</t>
  </si>
  <si>
    <t>едендік киім ілгіш</t>
  </si>
  <si>
    <t xml:space="preserve"> Құралдық тексеруді жүргізу бойынша қызметтер</t>
  </si>
  <si>
    <t>Услуги по проведению инструментальной проверки</t>
  </si>
  <si>
    <t>801019.000.000004</t>
  </si>
  <si>
    <t>Услуги по проведению проверки помещений и оргтехники с целью выявления каналов утечки информации</t>
  </si>
  <si>
    <t>Ақпараттың жайылып кету каналдарын анықтау мақсатында бөлмелер және кеңсе техникасын тексеруді жүргізу бойынша қызмет көрсетулер</t>
  </si>
  <si>
    <t>Ақпаратты жариялау арналарын анықтау мақсатында үй-жайлар мен кеңсе жабдықтары тексеру жүргізу жөніндегі қызметтер</t>
  </si>
  <si>
    <t>Арнайы сараптама жүргізу қызметтері</t>
  </si>
  <si>
    <t>Услуги по проведению специальной экспертизы</t>
  </si>
  <si>
    <t>712019.000.000009</t>
  </si>
  <si>
    <t>Услуги по диагностированию/экспертизе/анализу/испытаниям/тестированию/осмотру</t>
  </si>
  <si>
    <t>Диагностикалау/сараптау/талдау/сынау/тестілеу/тексеріп қарау бойынша қызметтер</t>
  </si>
  <si>
    <t>Диагностикалау/сараптау/талдау/сынау/тестілеу/тексеру қызметтері</t>
  </si>
  <si>
    <t>Техническое обслуживание серверного и телекоммуникационного оборудования</t>
  </si>
  <si>
    <t>620230.000.000002</t>
  </si>
  <si>
    <t>Услуги по техническому обслуживанию серверного оборудования</t>
  </si>
  <si>
    <t>Серверлік жабдықтауды техникалық қамтамасыз ету бойынша қызмет көрсетулер</t>
  </si>
  <si>
    <t>Сервистік жабдықтарға техникалық қызмет көрсету бойынша қызметтер</t>
  </si>
  <si>
    <t>Техническое обслуживание компьютерного оборудования и оргтехники</t>
  </si>
  <si>
    <t>Техническая поддержка антивирусной системы</t>
  </si>
  <si>
    <t>Техническая поддержка и сопровождение Системы коллективной работы</t>
  </si>
  <si>
    <t xml:space="preserve">Техническая поддержка и сопровождение продуктов 1С </t>
  </si>
  <si>
    <t>Техническая поддержка и сопровождение системы управления казначейскими операциями</t>
  </si>
  <si>
    <t>Техническая поддержка и сопровождение Единого портала поддержки предпринимательства</t>
  </si>
  <si>
    <t>Администрирование сайта АО "НУХ "Байтерек"</t>
  </si>
  <si>
    <t>"ҰБХ "Байтерек" АҚ сайтын әкімшілеу</t>
  </si>
  <si>
    <t>Техническая поддержка и доработка портала закупок с требованиями АО "НУХ "Байтерек"</t>
  </si>
  <si>
    <t xml:space="preserve">250 п, 120 гр, А4 кеңсе қағазы </t>
  </si>
  <si>
    <t>бумага офисная  А4, 250 л. 120 гр.</t>
  </si>
  <si>
    <t>бумага офисная  А4, 500 л. 250 гр.</t>
  </si>
  <si>
    <t xml:space="preserve">500 п, 250 гр. А4 кеңсе қағазы </t>
  </si>
  <si>
    <t xml:space="preserve">500 п, 300 гр. А4 кеңсе қағазы </t>
  </si>
  <si>
    <t>бумага офисная  А4, 500 л. 300 гр.</t>
  </si>
  <si>
    <t>Конверты, формат А5, бумага "Крафт" (кол-во 50 шт.)</t>
  </si>
  <si>
    <t>МҚСҚ үшін А5 конверттері  ("Крафт" қағазы), (саны 50 дана)</t>
  </si>
  <si>
    <t>Дизайн и печать открыток праздничных с конвертами</t>
  </si>
  <si>
    <t>Журналдар әзірлеу, форматы А4 (кадрлар, сатып алу, МҚҚҚ) (саны 20 дана)</t>
  </si>
  <si>
    <t>Изготовление журналов, Формат А4 (кадры, закупки, СЗГС)(кол-во 20 шт.)</t>
  </si>
  <si>
    <t>Изготовление и распечатка презентационных материалов (АП РК, КПМ РК, Парламент РК, Иностранные встречи)(кол-во 500 шт.)</t>
  </si>
  <si>
    <t>Таныстырылымдық материалдарды әзірлеу және  басып шығар (ҚР ПӘ, ҚР ПМК, ҚР Парламентіне, Шетелдік кездесулерге)(саны 500 дана)</t>
  </si>
  <si>
    <t>Конверты евро (С65) с логотипом Холдинга (кол-во 1320 шт.)</t>
  </si>
  <si>
    <t>Изготовление печатной продукции (специальных секретных изданий)</t>
  </si>
  <si>
    <t>Баспа өнімдерін дайындау (арнайы құпия паспасы)</t>
  </si>
  <si>
    <t>01 Закупки, превышающие финансовый год</t>
  </si>
  <si>
    <t>Проведение независимой оценки корпоративного управления группы Холдинга</t>
  </si>
  <si>
    <t>IIRA Поддержание рейтинга</t>
  </si>
  <si>
    <t xml:space="preserve">Услуга по проведению оценки рыночной стоимости АО «Жилстройсбербанк Казахстана» в соответствии с международными стандартами оценки </t>
  </si>
  <si>
    <t>ДПФГЧП</t>
  </si>
  <si>
    <t xml:space="preserve">настольные календари с логотипом Холдинга. </t>
  </si>
  <si>
    <t xml:space="preserve">Холдингтің логотипімен жасалған үстел күнтізбелері. </t>
  </si>
  <si>
    <t xml:space="preserve">настенные календари с логотипом Холдинга. </t>
  </si>
  <si>
    <t xml:space="preserve">Холдингтің логотипімен жасалған қабырға күнтізбелері. </t>
  </si>
  <si>
    <t xml:space="preserve">Қызметкерлер үшін А5 күнделіктері (Холдингтің логотипімен  күнделіктерді әзірлеу) </t>
  </si>
  <si>
    <t>Ежедневники А5 для сотрудников (изготовление ежедневников с логотипом Холдинга)</t>
  </si>
  <si>
    <t xml:space="preserve">Басшылар үшін А4 күнделіктері (Холдингтің логотипімен  күнделіктерді әзірлеу) </t>
  </si>
  <si>
    <t>Ежедневники А4 для руководства (изготовление ежедневников с логотипом Холдинга)</t>
  </si>
  <si>
    <t>Часы настенные с логотипом</t>
  </si>
  <si>
    <t xml:space="preserve">USB-флешка на 16 Гб в виде браслета </t>
  </si>
  <si>
    <t>Док-станция для беспроводной зарядки</t>
  </si>
  <si>
    <t>Коврик для мыши с беспроводным зарядным устройством</t>
  </si>
  <si>
    <t>Рюкзак с защитой от карманников</t>
  </si>
  <si>
    <t xml:space="preserve"> с даты заключения договора по 31 декабря 2020 года</t>
  </si>
  <si>
    <t xml:space="preserve">Изготовление имиджевых видеороликов c ротацией на телевидении </t>
  </si>
  <si>
    <t>Расходы на приобретение аптечек</t>
  </si>
  <si>
    <t xml:space="preserve">Кресло для конференц столов </t>
  </si>
  <si>
    <t>Рабочий стол с тумбой</t>
  </si>
  <si>
    <t>Тумбасы бар жұмыс үстел</t>
  </si>
  <si>
    <t>Стол рабочий</t>
  </si>
  <si>
    <t>Тумба мобильная</t>
  </si>
  <si>
    <t>Мобильді тумба</t>
  </si>
  <si>
    <t>Комбинированный шкаф с гордиробом</t>
  </si>
  <si>
    <t xml:space="preserve">Мобильная греденция </t>
  </si>
  <si>
    <t xml:space="preserve">Мобильді греденция </t>
  </si>
  <si>
    <t>Приставка</t>
  </si>
  <si>
    <t>Сервер</t>
  </si>
  <si>
    <t>Программное обеспечение для удаленного доступа</t>
  </si>
  <si>
    <t>Развитие информационной системы 1С:Управление Холдингом</t>
  </si>
  <si>
    <t>Развитие Системы коллективной работы</t>
  </si>
  <si>
    <t>Ұжымдық жұмыстар жүйесін дамыту</t>
  </si>
  <si>
    <t>Развитие Единого портала поддержки предпринимательства</t>
  </si>
  <si>
    <t>Развитие сайта Холдинга</t>
  </si>
  <si>
    <t>Холдингтің сайтын дамыту</t>
  </si>
  <si>
    <t>265214.500.000000</t>
  </si>
  <si>
    <t>Часы</t>
  </si>
  <si>
    <t>настенные, неэлектронные</t>
  </si>
  <si>
    <t>Сағаттар</t>
  </si>
  <si>
    <t>қабырғалық, электрондық емес</t>
  </si>
  <si>
    <t>262021.900.000094</t>
  </si>
  <si>
    <t>Флеш-накопитель</t>
  </si>
  <si>
    <t>интерфейс USB 2.0, емкость более 16 Гб, но не более 64 Гб</t>
  </si>
  <si>
    <t>Флеш жинаушы</t>
  </si>
  <si>
    <t>интерфейс USB 2.0, сыйымдылығы 16 гб-тан артық, бірақ 64 Гб-тан артық емес</t>
  </si>
  <si>
    <t>151212.900.000052</t>
  </si>
  <si>
    <t>Сумка-термос</t>
  </si>
  <si>
    <t>из текстильного материала</t>
  </si>
  <si>
    <t>Термос-сөмке</t>
  </si>
  <si>
    <t>текстиль материалынан жасалған</t>
  </si>
  <si>
    <t>222929.500.000001</t>
  </si>
  <si>
    <t>Чехол</t>
  </si>
  <si>
    <t>для телефона сотовой связи, пластиковый</t>
  </si>
  <si>
    <t>Тысқап</t>
  </si>
  <si>
    <t>ұялы байланыс телефоны үшін, пластикалы</t>
  </si>
  <si>
    <t>Изготовление имиджевого баннера</t>
  </si>
  <si>
    <t>212024.600.000000</t>
  </si>
  <si>
    <t>Аптечка медицинская</t>
  </si>
  <si>
    <t>универсальная</t>
  </si>
  <si>
    <t>Медициналық қорабы</t>
  </si>
  <si>
    <t>әмбебап</t>
  </si>
  <si>
    <t>271150.300.000001</t>
  </si>
  <si>
    <t>Устройство зарядно-выпрямительное</t>
  </si>
  <si>
    <t>для зарядки аккумуляторных батарей</t>
  </si>
  <si>
    <t>Қуаттандыру-түзету құрылғысы</t>
  </si>
  <si>
    <t>аккумулятор батареяларды зарядтауға арналған</t>
  </si>
  <si>
    <t>151212.900.000094</t>
  </si>
  <si>
    <t>Рюкзак</t>
  </si>
  <si>
    <t>из текстильных материалов</t>
  </si>
  <si>
    <t>Жолдорба</t>
  </si>
  <si>
    <t>текстиль материалдарынан жасалған</t>
  </si>
  <si>
    <t>329921.300.000000</t>
  </si>
  <si>
    <t>Зонт</t>
  </si>
  <si>
    <t>от дождя и солнца</t>
  </si>
  <si>
    <t>Қолшатыр</t>
  </si>
  <si>
    <t>жаңбырдан күнге дейін</t>
  </si>
  <si>
    <t>231312.500.000015</t>
  </si>
  <si>
    <t>для питья, из стекла, средний, высота 100-200 мм</t>
  </si>
  <si>
    <t>ішуге арналған, шыныдан жасалған, орташа, биіктігі 100-200 мм</t>
  </si>
  <si>
    <t>323015.900.000000</t>
  </si>
  <si>
    <t>Бутылка</t>
  </si>
  <si>
    <t>пластиковая</t>
  </si>
  <si>
    <t>Бөтелке</t>
  </si>
  <si>
    <t>пластик</t>
  </si>
  <si>
    <t>декабрь               2019 года</t>
  </si>
  <si>
    <t>0</t>
  </si>
  <si>
    <t>август</t>
  </si>
  <si>
    <t>апрель</t>
  </si>
  <si>
    <t>с момента заключения договора по 31 декабря 2020 года</t>
  </si>
  <si>
    <t>март</t>
  </si>
  <si>
    <t>февраль</t>
  </si>
  <si>
    <t>июль</t>
  </si>
  <si>
    <t>май</t>
  </si>
  <si>
    <t>1С өнімдерін техникалық қолдау және сүйемелдеу</t>
  </si>
  <si>
    <t>Серверлік және телекоммуникациялық жабдықтарға техникалық қызмет көрсету</t>
  </si>
  <si>
    <t>Компьютерлік жабдықтарға және оргтехникаға техникалық қызмет көрсету</t>
  </si>
  <si>
    <t>Iris Finance "ҚҚБ" АҚ жазылу</t>
  </si>
  <si>
    <t>4647407,14</t>
  </si>
  <si>
    <t>Bloomberg Terminal жазылу</t>
  </si>
  <si>
    <t>Комплект</t>
  </si>
  <si>
    <t>26.20.13.00.00.01.51.30.1</t>
  </si>
  <si>
    <t>Жалпы мақсаттағы желілік, тіреуіш (rack - optimized), тірекке орнатуға (rack) және сыртқы дискілік массивтер, таспалы кітапханалар, коммутаторлар, үздіксіз қоректендіру көздері және т.б. сияқты басқа да аппараттық компоненттермен  шешуші міндеттердің ерекшеліктеріне жауап беретін платформаны құру үшін интеграцияға бағытталған.</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</si>
  <si>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</si>
  <si>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бағдарламалық жасақтаманың төлнұсқасы (тапсырыс бойынша бағдарламалық қамтамасыз етулерді әзірлеу бойынша қызметтерді қоспағанда)</t>
  </si>
  <si>
    <t>Қашықтан кіру үшін бағдарламалық жасақтама</t>
  </si>
  <si>
    <t>в течении 90 календарных дней с даты заключения договора</t>
  </si>
  <si>
    <t>Кәсіпкерлікті қолдаудың Бірыңғай порталын дамыту</t>
  </si>
  <si>
    <t>Бағдарламалық жасақтама</t>
  </si>
  <si>
    <t>бағдарламалық жасақтаманың төлнұсқасы (тапсырыс бойынша бағдарламалық жасақтамадарды әзірлеу бойынша қызметтерді қоспағанда)</t>
  </si>
  <si>
    <t>АТ инфрақұрылымын мониторингілеу үшін бағдарламалық жасақтама</t>
  </si>
  <si>
    <t>1С: Холдингті басқару ақпараттық жүйесін дамыту</t>
  </si>
  <si>
    <t>Ұжымдық жұмыс жүйесін техникалық қолдау және сүйемелдеу</t>
  </si>
  <si>
    <t>Қазынашылық операцияларды басқару жүйесін техникалық қолдау және сүйемелдеу</t>
  </si>
  <si>
    <t>Кәсіпкерлікті қолдаудың Бірыңғай порталын техникалық қолдау және сүйемелдеу</t>
  </si>
  <si>
    <t>сентябрь 2020 года</t>
  </si>
  <si>
    <t>Ақпараттық жүйені қостау және техникалық қолдау көрсету бойынша қызмет көрсетулер, Ақпараттық жүйеде ілесу және техникалық қолдау бойынша қызметтер</t>
  </si>
  <si>
    <t>Ұялы телефонды басқару жүйесін пайдалану үшін кіру үшін қосылу қызметі</t>
  </si>
  <si>
    <t>Пайдаланушылардың хабардар болуын басқару жүйесін пайдалану үшін қол жеткізу мүмкіндігі</t>
  </si>
  <si>
    <t>Декабрь 2019</t>
  </si>
  <si>
    <t>Антивирустық жүйенің техникалық көмегі</t>
  </si>
  <si>
    <t>декабрь 2019 года</t>
  </si>
  <si>
    <t>Изготовление ящика для хранения архивных документов (количестве 150 шт)</t>
  </si>
  <si>
    <t>310111.900.000000</t>
  </si>
  <si>
    <t>Стеллаж</t>
  </si>
  <si>
    <t>металлический, высота более 80 см</t>
  </si>
  <si>
    <t>металлдан жасалған, биіктігі 80 см-ден артық</t>
  </si>
  <si>
    <t>Стеллаж для архива  (1280*300)</t>
  </si>
  <si>
    <t xml:space="preserve">Стеллаж для архива (1000*300) </t>
  </si>
  <si>
    <t>Стеллаж для архива (900*300)</t>
  </si>
  <si>
    <t>в течение 30 календарных дней</t>
  </si>
  <si>
    <t>710000002</t>
  </si>
  <si>
    <t>январь</t>
  </si>
  <si>
    <t>Жұмыс үстел</t>
  </si>
  <si>
    <t>Қосалқы</t>
  </si>
  <si>
    <t>Предоставление доступа к информационному сервису World-Check (c КПН)</t>
  </si>
  <si>
    <t xml:space="preserve"> World-Check ақпараттық сервисіне қолжетімділікті ұсыну (КПН-нен)</t>
  </si>
  <si>
    <t>QLIK SENSE (Professional Users) қолжетімділікті ұсыну бойынша қызметтер</t>
  </si>
  <si>
    <t>QLIK SENSE (Analyzer Users) қолжетімділікті ұсыну бойынша қызметтер</t>
  </si>
  <si>
    <t>ГТҚЖ (жиынтығы) газ-түтіннен қорғау жиынтығы</t>
  </si>
  <si>
    <t>"Бәйтерек" ҰБХ" АҚ талаптарымен сатып алулар порталына техникалық қолдау көрсету және оны пысықтау</t>
  </si>
  <si>
    <t>Холдингтің логотипі бар ЕУРО конверттер (С65)(1320 дана)</t>
  </si>
  <si>
    <t>Холдинг тобының корпоративтік басқаруының тәуелсіз бағалауын өткізу</t>
  </si>
  <si>
    <t>IIRA рейтингті қолдау</t>
  </si>
  <si>
    <t>"Халықаралық бағалау стандарттарына сәйкес "Қазақстанның Тұрғын үй құрылыс жинақ банкі" АҚ нарықтық құнын бағалау қызметтері</t>
  </si>
  <si>
    <t>"Бәйтерек" ҰБХ" АҚ тұрғын үй блогын (еншілес ұйымдар "ҚИК" АҚ, "БД" АҚ, "ТҚКҚ" АҚ)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t>
  </si>
  <si>
    <t>білезік түріндегі 16 ГБ USB-флешка</t>
  </si>
  <si>
    <t>Сымсыз қуаттауға арналған док-станция</t>
  </si>
  <si>
    <t>Тінтеуірге арналған сымсыз қуаттау құрылғысы бар төсеме</t>
  </si>
  <si>
    <t>Ұрылардан қорғанысы бар аспа сөмке</t>
  </si>
  <si>
    <t>Көкөніске арналған контейнері бар суға арналған бөтелке</t>
  </si>
  <si>
    <t xml:space="preserve">Стақан </t>
  </si>
  <si>
    <t>Қос жақты қолшатыр</t>
  </si>
  <si>
    <t>Ланч боксқа арналған изотермиялық тоңазытқыш сөмке</t>
  </si>
  <si>
    <t>Тоңазытқыш сөмке</t>
  </si>
  <si>
    <t>Бет-бейнелік баннер дайындау</t>
  </si>
  <si>
    <t>Қолға тағылатын телефонға арналған спорттық қапшық</t>
  </si>
  <si>
    <t>Теледидарда көрсетумен бет-бейнелік бейнероликтер дайындау</t>
  </si>
  <si>
    <t>Дәрі-дәрмек қобдишасын сатып алу шығыстары</t>
  </si>
  <si>
    <t>Конференц стол модулі</t>
  </si>
  <si>
    <t>Конференц стол креслосы</t>
  </si>
  <si>
    <t>Киім ілгіші бар біріктірілген шкаф</t>
  </si>
  <si>
    <t>Архивке арналған стиллаж (1280*300)</t>
  </si>
  <si>
    <t>Архивке арналған стиллаж (100*300)</t>
  </si>
  <si>
    <t>Архивке арналған стиллаж (900*300)</t>
  </si>
  <si>
    <t>Конверттері бар мерекелік ашық хат дизайны және оны басып шығару</t>
  </si>
  <si>
    <t>Техническая поддержка программно-аппаратных систем контроля действий пользователя</t>
  </si>
  <si>
    <t>Архив құжаттарын сақтау үшін жәшіктер  әзірлеу (саны 150 дана)</t>
  </si>
  <si>
    <t>декабрь</t>
  </si>
  <si>
    <t>июнь</t>
  </si>
  <si>
    <t xml:space="preserve"> с даты заключения договора  в течение 20 рабочих дней </t>
  </si>
  <si>
    <t>749012.000.000002</t>
  </si>
  <si>
    <t>Құнды қағаздар құнын бағалау бойынша қызметтер</t>
  </si>
  <si>
    <t>Услуги по оценке стоимости ценных бумаг</t>
  </si>
  <si>
    <t>749020.000.000066</t>
  </si>
  <si>
    <t>Услуги рейтингового агентства</t>
  </si>
  <si>
    <t>Рейтингілік агенттіктің қызмет көрсетулері</t>
  </si>
  <si>
    <t>Рейтингтік агенттіктің қызметтері</t>
  </si>
  <si>
    <t>с даты заключения договора до 31 декабря 2020 года</t>
  </si>
  <si>
    <t>ДАИ</t>
  </si>
  <si>
    <t>сентябрь</t>
  </si>
  <si>
    <t>Хабар республикалық телеарнасында орыс және қазақ тілдерінде телевизиялық сюжеттерді орналастыру</t>
  </si>
  <si>
    <t xml:space="preserve"> Размещение телевизионных сюжетов на республиканском телевизионном канале Хабар на русском и казахском языках</t>
  </si>
  <si>
    <t>Хабар 24 республикалық телеарнасында орыс және қазақ тілдерінде телевизиялық сюжеттерді орналастыру</t>
  </si>
  <si>
    <t>Размещение телевизионных сюжетов на республиканском телеканале Хабар 24 на русском и казахском языках</t>
  </si>
  <si>
    <t>Астана республикалық телеарнасында орыс және қазақ тілдерінде телевизиялық сюжеттерді орналастыру</t>
  </si>
  <si>
    <t xml:space="preserve">Размещение телевизионных сюжетов на республиканском телевизионном канале Астана на русском и казахском языках  </t>
  </si>
  <si>
    <t xml:space="preserve">Atameken Business Channel телевизиялық арнада телевизиялық сюжеттерді орналастыру </t>
  </si>
  <si>
    <t xml:space="preserve"> Размещение телевизионных сюжетов на телеканале Atameken Business Channel </t>
  </si>
  <si>
    <t xml:space="preserve">Курсивъ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</si>
  <si>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Курсивъ</t>
  </si>
  <si>
    <t xml:space="preserve">Казахстанская правда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</si>
  <si>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Казахстанская правда</t>
  </si>
  <si>
    <t xml:space="preserve">Время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</si>
  <si>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Время</t>
  </si>
  <si>
    <t xml:space="preserve">Эксперт Казахстан республикалық журналында ақпараттық материалдарды орналастыру </t>
  </si>
  <si>
    <t>Размещение информационных материалов в республиканском журнале Эксперт Казахстан</t>
  </si>
  <si>
    <t xml:space="preserve">Капитал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</si>
  <si>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Капитал</t>
  </si>
  <si>
    <t xml:space="preserve">Egemen Gazaqstan республикалық баспа басылымында ақпараттық материалдарды орналастыру </t>
  </si>
  <si>
    <t>Размещение информационных материалов в республиканском печатном издании Egemen Gazaqstan</t>
  </si>
  <si>
    <t xml:space="preserve">Деловой Казахстан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</si>
  <si>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Деловой Казахстан</t>
  </si>
  <si>
    <t xml:space="preserve">www.zakon.kz ақпараттық сайтта ақпараттық материалдарды орналастыру  </t>
  </si>
  <si>
    <t>Размещение информационных материалов в информационном сайте www.zakon.kz</t>
  </si>
  <si>
    <t xml:space="preserve">www.informburo.kz ақпараттық сайтта ақпараттық материалдарды орналастыру  </t>
  </si>
  <si>
    <t>Размещение информационных материалов в информационном сайте  www.informburo.kz</t>
  </si>
  <si>
    <t xml:space="preserve">www.kapital.kz ақпараттық сайтта ақпараттық материалдарды орналастыру  </t>
  </si>
  <si>
    <t>Размещение информационных материалов в информационном сайте www.kapital.kz</t>
  </si>
  <si>
    <t xml:space="preserve">www.tengrinews.kz ақпараттық сайтта ақпараттық материалдарды орналастыру  </t>
  </si>
  <si>
    <t>Размещение информационных материалов в информационном сайте  www.tengrinews.kz</t>
  </si>
  <si>
    <t xml:space="preserve">www.inform.kz ақпараттық сайтта ақпараттық материалдарды орналастыру  </t>
  </si>
  <si>
    <t>Размещение информационных материалов в информационном сайте  www.inform.kz</t>
  </si>
  <si>
    <t xml:space="preserve">www.caravan.kz ақпараттық сайтта ақпараттық материалдарды орналастыру  </t>
  </si>
  <si>
    <t xml:space="preserve">Размещение информационных материалов в информационном сайте www.caravan.kz </t>
  </si>
  <si>
    <t xml:space="preserve">www.dknews.kz ақпараттық сайтта ақпараттық материалдарды орналастыру  </t>
  </si>
  <si>
    <t>Размещение информационных материалов в информационном сайте  www.dknews.kz</t>
  </si>
  <si>
    <t xml:space="preserve">www.kursiv.kz ақпараттық сайтта ақпараттық материалдарды орналастыру  </t>
  </si>
  <si>
    <t>Размещение информационных материалов в информационном сайте  www.kursiv.kz</t>
  </si>
  <si>
    <t>Холдингтің логотипімен қабырға сағаты</t>
  </si>
  <si>
    <t>с 1 января по 31 декабря 2020 года</t>
  </si>
  <si>
    <t xml:space="preserve"> Фото сопровождение деятельности Холдинга</t>
  </si>
  <si>
    <t xml:space="preserve"> Холдингтің қызметін фотомен сүемелдеу</t>
  </si>
  <si>
    <t>www.kompra.kz Ақпараттық - анықтамалық жүйесіне қолжетімділікті ұсыну бойынша қызмет</t>
  </si>
  <si>
    <t>Пайдаланушының әрекетін бақылаудың бағдарламалық-аппараттық жүйесіне техникалық қолдау көрсету</t>
  </si>
  <si>
    <t>Техническая поддержка комплексной системы защиты ИБ</t>
  </si>
  <si>
    <t>АҚ қорғаудың кешенді жүйесін техникалық қолдау</t>
  </si>
  <si>
    <t xml:space="preserve"> с даты заключения договора 12 месяцев</t>
  </si>
  <si>
    <t xml:space="preserve"> с 1 января по 31 декабря 2020 года</t>
  </si>
  <si>
    <t>ноябрь</t>
  </si>
  <si>
    <t>19200000 тенге</t>
  </si>
  <si>
    <t>702212.000.000004</t>
  </si>
  <si>
    <t>Акцияларды/құнды қағаздарды орнату бойынша қызметтер</t>
  </si>
  <si>
    <t>Услуги консультационные по вопросам размещения акций/ценных бумаг</t>
  </si>
  <si>
    <t>Акцияларды/құнды қағаздарды орнату бойынша қызметтер және ұқсас</t>
  </si>
  <si>
    <t>Услуги консультационные по вопросам размещения акций/ценных бумаг и аналогичные</t>
  </si>
  <si>
    <t>Бағалы қағаздарға қызмет көрсету (биржаға орналастыру)</t>
  </si>
  <si>
    <t>Обслуживание ценных бумаг (размещение на бирже)</t>
  </si>
  <si>
    <t xml:space="preserve">класс А+500 п., 80 гр. А4 кеңсе қағазы </t>
  </si>
  <si>
    <t>Бумага офисная А4,
класс А+500 л, 80 гр.</t>
  </si>
  <si>
    <t>Канцилярские товары в ассортименте из расчета 1 МРП на 1 сотрудника</t>
  </si>
  <si>
    <t>259922.000.000009</t>
  </si>
  <si>
    <t>Подставка</t>
  </si>
  <si>
    <t>для мелких канцелярских принадлежностей</t>
  </si>
  <si>
    <t>Тіреуіш</t>
  </si>
  <si>
    <t>ұсақ кеңсе керек-жарақтарына арналған</t>
  </si>
  <si>
    <t>1 қызметкерге 1 АЕК есебімен түрлі кеңсе тауарлары</t>
  </si>
  <si>
    <t>Конверты, формат С4 с логотипом Холдинга (кол-во 1320 шт.)</t>
  </si>
  <si>
    <t>С4 форматындағы, Холдингтің логотипі бар конверттер (1320 дана)</t>
  </si>
  <si>
    <t>Конверты, формат С5 с логотипом Холдинга (кол-во 528 шт.)</t>
  </si>
  <si>
    <t>С5 форматындағы, Холдингтің логотипі бар конверттер (528 дана)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</si>
</sst>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р_._-;\-* #,##0.00_р_._-;_-* &quot;-&quot;??_р_._-;_-@_-"/>
    <numFmt numFmtId="164" formatCode="_-* #,##0\ _₽_-;\-* #,##0\ _₽_-;_-* &quot;-&quot;\ _₽_-;_-@_-"/>
    <numFmt numFmtId="165" formatCode="_-* #,##0.00\ _₽_-;\-* #,##0.00\ _₽_-;_-* &quot;-&quot;??\ _₽_-;_-@_-"/>
    <numFmt numFmtId="166" formatCode="000000"/>
    <numFmt numFmtId="167" formatCode="#,##0.000"/>
    <numFmt numFmtId="168" formatCode="[$-419]mmmm\ yyyy;@"/>
    <numFmt numFmtId="169" formatCode="#,##0.00_ ;\-#,##0.00\ "/>
    <numFmt numFmtId="170" formatCode="_-* #,##0.00\ _₽_-;\-* #,##0.00\ _₽_-;_-* &quot;-&quot;\ _₽_-;_-@_-"/>
    <numFmt numFmtId="171" formatCode="[$-419]mmmm;@"/>
    <numFmt numFmtId="172" formatCode="0.00_)"/>
    <numFmt numFmtId="173" formatCode="#,##0.0000_ ;\-#,##0.0000\ "/>
    <numFmt numFmtId="174" formatCode="_(* #,##0.00_);_(* \(#,##0.00\);_(* &quot;-&quot;_);_(@_)"/>
  </numFmts>
  <fonts count="14" x14ac:knownFonts="1">
    <font>
      <sz val="11"/>
      <color theme="1"/>
      <name val="Calibri"/>
      <family val="2"/>
      <scheme val="minor"/>
    </font>
    <font>
      <sz val="10"/>
      <name val="Arial Cyr"/>
      <charset val="204"/>
    </font>
    <font>
      <sz val="10"/>
      <name val="Arial"/>
      <family val="2"/>
      <charset val="204"/>
    </font>
    <font>
      <sz val="11"/>
      <color indexed="64"/>
      <name val="Calibri"/>
      <family val="2"/>
      <charset val="204"/>
    </font>
    <font>
      <sz val="12"/>
      <name val="Times New Roman"/>
      <family val="1"/>
      <charset val="204"/>
    </font>
    <font>
      <b/>
      <sz val="12"/>
      <name val="Times New Roman"/>
      <family val="1"/>
      <charset val="204"/>
    </font>
    <font>
      <sz val="11"/>
      <color theme="1"/>
      <name val="Calibri"/>
      <family val="2"/>
      <scheme val="minor"/>
    </font>
    <font>
      <sz val="11"/>
      <color theme="1"/>
      <name val="Calibri"/>
      <family val="2"/>
      <charset val="204"/>
      <scheme val="minor"/>
    </font>
    <font>
      <b/>
      <sz val="11"/>
      <color theme="1"/>
      <name val="Times New Roman"/>
      <family val="1"/>
      <charset val="204"/>
    </font>
    <font>
      <b/>
      <sz val="12"/>
      <color indexed="8"/>
      <name val="Times New Roman"/>
      <family val="1"/>
      <charset val="204"/>
    </font>
    <font>
      <sz val="12"/>
      <color indexed="8"/>
      <name val="Times New Roman"/>
      <family val="1"/>
      <charset val="204"/>
    </font>
    <font>
      <b/>
      <sz val="12"/>
      <color theme="1"/>
      <name val="Times New Roman"/>
      <family val="1"/>
      <charset val="204"/>
    </font>
    <font>
      <sz val="12"/>
      <color theme="1"/>
      <name val="Times New Roman"/>
      <family val="1"/>
      <charset val="204"/>
    </font>
    <font>
      <sz val="12"/>
      <color indexed="64"/>
      <name val="Times New Roman"/>
      <family val="1"/>
      <charset val="204"/>
    </font>
  </fonts>
  <fills count="6">
    <fill>
      <patternFill patternType="none"/>
    </fill>
    <fill>
      <patternFill patternType="gray125"/>
    </fill>
    <fill>
      <patternFill patternType="solid">
        <fgColor indexed="65"/>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8">
    <xf numFmtId="0" fontId="0" fillId="0" borderId="0"/>
    <xf numFmtId="0" fontId="7" fillId="0" borderId="0"/>
    <xf numFmtId="0" fontId="1" fillId="0" borderId="0"/>
    <xf numFmtId="0" fontId="1" fillId="0" borderId="0"/>
    <xf numFmtId="0" fontId="2" fillId="0" borderId="0"/>
    <xf numFmtId="0" fontId="2" fillId="0" borderId="0"/>
    <xf numFmtId="0" fontId="2" fillId="0" borderId="0"/>
    <xf numFmtId="0" fontId="7" fillId="0" borderId="0"/>
    <xf numFmtId="0" fontId="7" fillId="0" borderId="0"/>
    <xf numFmtId="0" fontId="1" fillId="0" borderId="0"/>
    <xf numFmtId="9"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72" fontId="2" fillId="0" borderId="0" applyFont="0" applyFill="0" applyBorder="0" applyAlignment="0" applyProtection="0"/>
    <xf numFmtId="43" fontId="1" fillId="0" borderId="0" applyFont="0" applyFill="0" applyBorder="0" applyAlignment="0" applyProtection="0"/>
    <xf numFmtId="165" fontId="3" fillId="0" borderId="0"/>
    <xf numFmtId="165" fontId="6" fillId="0" borderId="0" applyFont="0" applyFill="0" applyBorder="0" applyAlignment="0" applyProtection="0"/>
    <xf numFmtId="165" fontId="6" fillId="0" borderId="0" applyFont="0" applyFill="0" applyBorder="0" applyAlignment="0" applyProtection="0"/>
  </cellStyleXfs>
  <cellXfs count="164">
    <xf numFmtId="0" fontId="0" fillId="0" borderId="0" xfId="0"/>
    <xf numFmtId="3" fontId="8" fillId="0" borderId="1" xfId="0" applyNumberFormat="1" applyFont="1" applyFill="1" applyBorder="1" applyAlignment="1">
      <alignment horizontal="center" vertical="center"/>
    </xf>
    <xf numFmtId="168" fontId="4" fillId="3" borderId="2"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5" fillId="3" borderId="1" xfId="9" applyNumberFormat="1" applyFont="1" applyFill="1" applyBorder="1" applyAlignment="1" applyProtection="1">
      <alignment horizontal="center" vertical="center" wrapText="1"/>
    </xf>
    <xf numFmtId="0" fontId="4" fillId="3" borderId="0" xfId="0" applyFont="1" applyFill="1" applyAlignment="1">
      <alignment horizontal="center" vertical="center"/>
    </xf>
    <xf numFmtId="0" fontId="4" fillId="0" borderId="0" xfId="0" applyFont="1" applyFill="1" applyAlignment="1">
      <alignment horizontal="center" vertical="center"/>
    </xf>
    <xf numFmtId="0" fontId="5" fillId="3" borderId="0" xfId="0" applyFont="1" applyFill="1" applyAlignment="1">
      <alignment horizontal="center" vertical="center"/>
    </xf>
    <xf numFmtId="0" fontId="4" fillId="3" borderId="0" xfId="0" applyFont="1" applyFill="1" applyAlignment="1">
      <alignment horizontal="center" vertical="center" wrapText="1"/>
    </xf>
    <xf numFmtId="0" fontId="9"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10" fillId="0" borderId="0" xfId="0" applyNumberFormat="1" applyFont="1" applyFill="1" applyAlignment="1" applyProtection="1">
      <alignment horizontal="center" wrapText="1"/>
      <protection hidden="1"/>
    </xf>
    <xf numFmtId="0" fontId="4" fillId="0" borderId="0" xfId="0" applyFont="1" applyFill="1" applyBorder="1" applyAlignment="1">
      <alignment horizontal="center" vertical="center"/>
    </xf>
    <xf numFmtId="0" fontId="4" fillId="3" borderId="0" xfId="0" applyFont="1" applyFill="1" applyBorder="1" applyAlignment="1">
      <alignment horizontal="center" vertical="center"/>
    </xf>
    <xf numFmtId="0" fontId="9" fillId="4" borderId="1" xfId="2" applyFont="1" applyFill="1" applyBorder="1" applyAlignment="1" applyProtection="1">
      <alignment horizontal="center" vertical="center" wrapText="1"/>
      <protection locked="0"/>
    </xf>
    <xf numFmtId="0" fontId="9" fillId="0" borderId="0" xfId="2" applyFont="1" applyFill="1" applyBorder="1" applyAlignment="1" applyProtection="1">
      <alignment horizontal="center" vertical="center" wrapText="1"/>
      <protection locked="0"/>
    </xf>
    <xf numFmtId="49" fontId="9" fillId="0" borderId="1" xfId="2" applyNumberFormat="1" applyFont="1" applyFill="1" applyBorder="1" applyAlignment="1" applyProtection="1">
      <alignment horizontal="center" vertical="center" wrapText="1"/>
      <protection locked="0"/>
    </xf>
    <xf numFmtId="0" fontId="9" fillId="0" borderId="1" xfId="2" applyFont="1" applyFill="1" applyBorder="1" applyAlignment="1" applyProtection="1">
      <alignment horizontal="center" vertical="center" wrapText="1"/>
      <protection locked="0"/>
    </xf>
    <xf numFmtId="0" fontId="5" fillId="3" borderId="0" xfId="0" applyFont="1" applyFill="1" applyBorder="1" applyAlignment="1">
      <alignment horizontal="center" vertical="center"/>
    </xf>
    <xf numFmtId="0" fontId="5" fillId="3" borderId="0" xfId="0" applyNumberFormat="1" applyFont="1" applyFill="1" applyAlignment="1" applyProtection="1">
      <alignment horizontal="center" vertical="center"/>
      <protection locked="0"/>
    </xf>
    <xf numFmtId="0" fontId="4" fillId="4" borderId="0" xfId="0" applyFont="1" applyFill="1" applyAlignment="1">
      <alignment horizontal="center" vertical="center"/>
    </xf>
    <xf numFmtId="0" fontId="5" fillId="4" borderId="1" xfId="2" applyFont="1" applyFill="1" applyBorder="1" applyAlignment="1" applyProtection="1">
      <alignment horizontal="center" vertical="center" wrapText="1"/>
      <protection locked="0"/>
    </xf>
    <xf numFmtId="0" fontId="5" fillId="4" borderId="1" xfId="2" applyNumberFormat="1" applyFont="1" applyFill="1" applyBorder="1" applyAlignment="1" applyProtection="1">
      <alignment horizontal="center" vertical="center" wrapText="1"/>
      <protection hidden="1"/>
    </xf>
    <xf numFmtId="0" fontId="5" fillId="4" borderId="1" xfId="2" applyFont="1" applyFill="1" applyBorder="1" applyAlignment="1" applyProtection="1">
      <alignment horizontal="center" vertical="center" wrapText="1"/>
      <protection hidden="1"/>
    </xf>
    <xf numFmtId="1" fontId="5" fillId="4" borderId="1" xfId="2" applyNumberFormat="1" applyFont="1" applyFill="1" applyBorder="1" applyAlignment="1" applyProtection="1">
      <alignment horizontal="center" vertical="center" wrapText="1"/>
      <protection locked="0"/>
    </xf>
    <xf numFmtId="49" fontId="5" fillId="4" borderId="1" xfId="2"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hidden="1"/>
    </xf>
    <xf numFmtId="165" fontId="4" fillId="0" borderId="1" xfId="11" applyFont="1" applyFill="1" applyBorder="1" applyAlignment="1" applyProtection="1">
      <alignment horizontal="center" vertical="center" wrapText="1"/>
      <protection locked="0"/>
    </xf>
    <xf numFmtId="4" fontId="4" fillId="3" borderId="1" xfId="11" applyNumberFormat="1" applyFont="1" applyFill="1" applyBorder="1" applyAlignment="1">
      <alignment horizontal="right" vertical="center" wrapText="1"/>
    </xf>
    <xf numFmtId="168"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4" fontId="4" fillId="3" borderId="0" xfId="0" applyNumberFormat="1" applyFont="1" applyFill="1" applyAlignment="1">
      <alignment horizontal="center" vertical="center" wrapText="1"/>
    </xf>
    <xf numFmtId="167" fontId="4" fillId="3" borderId="1" xfId="11" applyNumberFormat="1" applyFont="1" applyFill="1" applyBorder="1" applyAlignment="1">
      <alignment horizontal="right" vertical="center"/>
    </xf>
    <xf numFmtId="0" fontId="4" fillId="3" borderId="0" xfId="0" applyFont="1" applyFill="1" applyBorder="1"/>
    <xf numFmtId="0" fontId="5" fillId="3" borderId="1" xfId="2"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4" fontId="4" fillId="3" borderId="1" xfId="11" applyNumberFormat="1" applyFont="1" applyFill="1" applyBorder="1" applyAlignment="1">
      <alignment horizontal="right" vertical="center"/>
    </xf>
    <xf numFmtId="1" fontId="5" fillId="3" borderId="1" xfId="2" applyNumberFormat="1" applyFont="1" applyFill="1" applyBorder="1" applyAlignment="1" applyProtection="1">
      <alignment horizontal="center" vertical="center" wrapText="1"/>
      <protection locked="0"/>
    </xf>
    <xf numFmtId="0" fontId="5" fillId="3" borderId="1" xfId="0" applyNumberFormat="1" applyFont="1" applyFill="1" applyBorder="1" applyAlignment="1" applyProtection="1">
      <alignment horizontal="center" vertical="center" wrapText="1"/>
      <protection hidden="1"/>
    </xf>
    <xf numFmtId="168" fontId="4" fillId="0" borderId="1" xfId="0" applyNumberFormat="1" applyFont="1" applyFill="1" applyBorder="1" applyAlignment="1" applyProtection="1">
      <alignment horizontal="center" vertical="center" wrapText="1"/>
      <protection locked="0"/>
    </xf>
    <xf numFmtId="167" fontId="4" fillId="3" borderId="1" xfId="11" applyNumberFormat="1" applyFont="1" applyFill="1" applyBorder="1" applyAlignment="1">
      <alignment horizontal="right" vertical="center" wrapText="1"/>
    </xf>
    <xf numFmtId="49" fontId="5"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hidden="1"/>
    </xf>
    <xf numFmtId="168" fontId="4" fillId="3" borderId="1" xfId="0"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wrapText="1"/>
      <protection locked="0"/>
    </xf>
    <xf numFmtId="0" fontId="4" fillId="3" borderId="0" xfId="0" applyFont="1" applyFill="1"/>
    <xf numFmtId="0" fontId="12" fillId="5" borderId="1" xfId="0"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4" fontId="4" fillId="3" borderId="1" xfId="13" applyNumberFormat="1" applyFont="1" applyFill="1" applyBorder="1" applyAlignment="1">
      <alignment horizontal="right" vertical="center" wrapText="1"/>
    </xf>
    <xf numFmtId="166" fontId="4"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171" fontId="4" fillId="0" borderId="1"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4" fontId="4" fillId="3" borderId="1" xfId="10" applyNumberFormat="1" applyFont="1" applyFill="1" applyBorder="1" applyAlignment="1">
      <alignment horizontal="right" vertical="center" wrapText="1"/>
    </xf>
    <xf numFmtId="166" fontId="5"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hidden="1"/>
    </xf>
    <xf numFmtId="49" fontId="4"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166" fontId="4" fillId="3" borderId="2" xfId="0" applyNumberFormat="1" applyFont="1" applyFill="1" applyBorder="1" applyAlignment="1">
      <alignment horizontal="center" vertical="center" wrapText="1"/>
    </xf>
    <xf numFmtId="4" fontId="4" fillId="0" borderId="1" xfId="13" applyNumberFormat="1" applyFont="1" applyFill="1" applyBorder="1" applyAlignment="1">
      <alignment horizontal="right" vertical="center" wrapText="1"/>
    </xf>
    <xf numFmtId="0" fontId="4" fillId="0" borderId="0" xfId="0" applyFont="1" applyFill="1" applyAlignment="1">
      <alignment horizontal="center" vertical="center" wrapText="1"/>
    </xf>
    <xf numFmtId="4" fontId="4" fillId="0" borderId="0" xfId="0" applyNumberFormat="1" applyFont="1" applyFill="1" applyAlignment="1">
      <alignment horizontal="center" vertical="center" wrapText="1"/>
    </xf>
    <xf numFmtId="168" fontId="4" fillId="3" borderId="2" xfId="0" applyNumberFormat="1" applyFont="1" applyFill="1" applyBorder="1" applyAlignment="1">
      <alignment horizontal="center" vertical="center" wrapText="1"/>
    </xf>
    <xf numFmtId="165" fontId="11" fillId="0" borderId="1" xfId="11" applyFont="1" applyFill="1" applyBorder="1" applyAlignment="1" applyProtection="1">
      <alignment horizontal="center" vertical="center" wrapText="1"/>
      <protection locked="0"/>
    </xf>
    <xf numFmtId="165" fontId="11" fillId="3" borderId="1" xfId="1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hidden="1"/>
    </xf>
    <xf numFmtId="173" fontId="4" fillId="3" borderId="1" xfId="11" applyNumberFormat="1" applyFont="1" applyFill="1" applyBorder="1" applyAlignment="1">
      <alignment horizontal="right" vertical="center" wrapText="1"/>
    </xf>
    <xf numFmtId="169" fontId="4" fillId="3" borderId="1" xfId="11" applyNumberFormat="1" applyFont="1" applyFill="1" applyBorder="1" applyAlignment="1">
      <alignment horizontal="right" vertical="center" wrapText="1"/>
    </xf>
    <xf numFmtId="168" fontId="4" fillId="2" borderId="2" xfId="0" applyNumberFormat="1"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wrapText="1"/>
      <protection hidden="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8" fontId="4" fillId="0" borderId="2" xfId="0" applyNumberFormat="1" applyFont="1" applyBorder="1" applyAlignment="1">
      <alignment horizontal="center" vertical="center" wrapText="1"/>
    </xf>
    <xf numFmtId="165" fontId="13" fillId="2" borderId="1" xfId="12" applyNumberFormat="1" applyFont="1" applyFill="1" applyBorder="1" applyAlignment="1">
      <alignment horizontal="center" vertical="center" wrapText="1"/>
    </xf>
    <xf numFmtId="4" fontId="13" fillId="2" borderId="1" xfId="0" applyNumberFormat="1" applyFont="1" applyFill="1" applyBorder="1" applyAlignment="1">
      <alignment horizontal="right" vertical="center" wrapText="1"/>
    </xf>
    <xf numFmtId="4" fontId="4" fillId="0" borderId="1" xfId="11" applyNumberFormat="1" applyFont="1" applyFill="1" applyBorder="1" applyAlignment="1">
      <alignment horizontal="right" vertical="center" wrapText="1"/>
    </xf>
    <xf numFmtId="0" fontId="13" fillId="2" borderId="4" xfId="0" applyFont="1" applyFill="1" applyBorder="1" applyAlignment="1">
      <alignment horizontal="center" vertical="center" wrapText="1"/>
    </xf>
    <xf numFmtId="0" fontId="4" fillId="0" borderId="1" xfId="5" applyFont="1" applyFill="1" applyBorder="1" applyAlignment="1" applyProtection="1">
      <alignment horizontal="center" vertical="center" wrapText="1"/>
      <protection locked="0"/>
    </xf>
    <xf numFmtId="166" fontId="1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4" fontId="4" fillId="3" borderId="2" xfId="11" applyNumberFormat="1" applyFont="1" applyFill="1" applyBorder="1" applyAlignment="1">
      <alignment horizontal="right" vertical="center" wrapText="1"/>
    </xf>
    <xf numFmtId="168" fontId="12" fillId="3" borderId="2" xfId="0" applyNumberFormat="1" applyFont="1" applyFill="1" applyBorder="1" applyAlignment="1" applyProtection="1">
      <alignment horizontal="center" vertical="center" wrapText="1"/>
      <protection locked="0"/>
    </xf>
    <xf numFmtId="167" fontId="4" fillId="0" borderId="1" xfId="11" applyNumberFormat="1" applyFont="1" applyFill="1" applyBorder="1" applyAlignment="1">
      <alignment horizontal="right" vertical="center" wrapText="1"/>
    </xf>
    <xf numFmtId="165" fontId="4" fillId="3" borderId="1" xfId="11" applyFont="1" applyFill="1" applyBorder="1" applyAlignment="1" applyProtection="1">
      <alignment horizontal="center" vertical="center" wrapText="1"/>
      <protection hidden="1"/>
    </xf>
    <xf numFmtId="166" fontId="13" fillId="0" borderId="2" xfId="0" applyNumberFormat="1" applyFont="1" applyFill="1" applyBorder="1" applyAlignment="1">
      <alignment horizontal="left" wrapText="1"/>
    </xf>
    <xf numFmtId="0" fontId="4" fillId="4" borderId="0" xfId="0" applyFont="1" applyFill="1" applyAlignment="1">
      <alignment horizontal="center" vertical="center" wrapText="1"/>
    </xf>
    <xf numFmtId="4" fontId="4" fillId="4" borderId="0" xfId="0" applyNumberFormat="1" applyFont="1" applyFill="1" applyAlignment="1">
      <alignment horizontal="center" vertical="center" wrapText="1"/>
    </xf>
    <xf numFmtId="0" fontId="5" fillId="3" borderId="1" xfId="0" applyFont="1" applyFill="1" applyBorder="1" applyAlignment="1">
      <alignment horizontal="center" vertical="center" wrapText="1"/>
    </xf>
    <xf numFmtId="168" fontId="12" fillId="3" borderId="2"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4" fillId="0" borderId="1" xfId="0" applyFont="1" applyFill="1" applyBorder="1" applyAlignment="1">
      <alignment horizontal="center" vertical="center"/>
    </xf>
    <xf numFmtId="17" fontId="4" fillId="3" borderId="0" xfId="0" applyNumberFormat="1" applyFont="1" applyFill="1" applyAlignment="1">
      <alignment horizontal="center" vertical="center" wrapText="1"/>
    </xf>
    <xf numFmtId="0" fontId="4" fillId="3" borderId="1" xfId="0" applyFont="1" applyFill="1" applyBorder="1" applyAlignment="1">
      <alignment horizontal="center" vertical="center"/>
    </xf>
    <xf numFmtId="49" fontId="5" fillId="0" borderId="2" xfId="0" applyNumberFormat="1" applyFont="1" applyFill="1" applyBorder="1" applyAlignment="1" applyProtection="1">
      <alignment horizontal="center" vertical="center" wrapText="1"/>
      <protection locked="0"/>
    </xf>
    <xf numFmtId="49" fontId="5" fillId="3" borderId="2"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lignment horizontal="center" vertical="center" wrapText="1"/>
    </xf>
    <xf numFmtId="0" fontId="4" fillId="3" borderId="0" xfId="0" applyFont="1" applyFill="1" applyAlignment="1">
      <alignment horizontal="right" vertical="center"/>
    </xf>
    <xf numFmtId="1" fontId="5" fillId="4" borderId="1" xfId="2" applyNumberFormat="1" applyFont="1" applyFill="1" applyBorder="1" applyAlignment="1" applyProtection="1">
      <alignment horizontal="right" vertical="center" wrapText="1"/>
      <protection locked="0"/>
    </xf>
    <xf numFmtId="49" fontId="5" fillId="4" borderId="1" xfId="2" applyNumberFormat="1" applyFont="1" applyFill="1" applyBorder="1" applyAlignment="1" applyProtection="1">
      <alignment horizontal="right" vertical="center" wrapText="1"/>
      <protection locked="0"/>
    </xf>
    <xf numFmtId="165" fontId="4" fillId="0" borderId="1" xfId="11" applyFont="1" applyFill="1" applyBorder="1" applyAlignment="1" applyProtection="1">
      <alignment horizontal="right" vertical="center" wrapText="1"/>
      <protection locked="0"/>
    </xf>
    <xf numFmtId="165" fontId="4" fillId="3" borderId="1" xfId="11" applyFont="1" applyFill="1" applyBorder="1" applyAlignment="1" applyProtection="1">
      <alignment horizontal="right" vertical="center" wrapText="1"/>
      <protection locked="0"/>
    </xf>
    <xf numFmtId="1" fontId="4" fillId="3" borderId="1" xfId="10" applyNumberFormat="1" applyFont="1" applyFill="1" applyBorder="1" applyAlignment="1">
      <alignment horizontal="right" vertical="center" wrapText="1"/>
    </xf>
    <xf numFmtId="165" fontId="13" fillId="2" borderId="1" xfId="12" applyNumberFormat="1" applyFont="1" applyFill="1" applyBorder="1" applyAlignment="1">
      <alignment horizontal="right" vertical="center" wrapText="1"/>
    </xf>
    <xf numFmtId="4" fontId="10" fillId="0" borderId="3" xfId="0" applyNumberFormat="1" applyFont="1" applyFill="1" applyBorder="1" applyAlignment="1" applyProtection="1">
      <alignment horizontal="right" vertical="center"/>
      <protection locked="0"/>
    </xf>
    <xf numFmtId="165" fontId="4" fillId="2" borderId="1" xfId="12" applyNumberFormat="1" applyFont="1" applyFill="1" applyBorder="1" applyAlignment="1">
      <alignment horizontal="right" vertical="center" wrapText="1"/>
    </xf>
    <xf numFmtId="165" fontId="4" fillId="0" borderId="1" xfId="12" applyNumberFormat="1" applyFont="1" applyBorder="1" applyAlignment="1">
      <alignment horizontal="right" vertical="center" wrapText="1"/>
    </xf>
    <xf numFmtId="165" fontId="13" fillId="0" borderId="1" xfId="12" applyNumberFormat="1" applyFont="1" applyBorder="1" applyAlignment="1">
      <alignment horizontal="right" vertical="center"/>
    </xf>
    <xf numFmtId="165" fontId="13" fillId="2" borderId="1" xfId="12" applyNumberFormat="1" applyFont="1" applyFill="1" applyBorder="1" applyAlignment="1">
      <alignment horizontal="right" vertical="center"/>
    </xf>
    <xf numFmtId="174" fontId="4" fillId="3" borderId="1" xfId="11" applyNumberFormat="1" applyFont="1" applyFill="1" applyBorder="1" applyAlignment="1">
      <alignment horizontal="right" vertical="center" wrapText="1"/>
    </xf>
    <xf numFmtId="165" fontId="4" fillId="3" borderId="1" xfId="11" applyFont="1" applyFill="1" applyBorder="1" applyAlignment="1" applyProtection="1">
      <alignment horizontal="right" vertical="center" wrapText="1"/>
      <protection hidden="1"/>
    </xf>
    <xf numFmtId="165" fontId="4" fillId="3" borderId="2" xfId="11" applyFont="1" applyFill="1" applyBorder="1" applyAlignment="1" applyProtection="1">
      <alignment horizontal="right" vertical="center" wrapText="1"/>
      <protection hidden="1"/>
    </xf>
    <xf numFmtId="165" fontId="4" fillId="3" borderId="1" xfId="11" applyFont="1" applyFill="1" applyBorder="1" applyAlignment="1">
      <alignment horizontal="right" vertical="center"/>
    </xf>
    <xf numFmtId="165" fontId="4" fillId="3" borderId="2" xfId="11" applyFont="1" applyFill="1" applyBorder="1" applyAlignment="1" applyProtection="1">
      <alignment horizontal="right" vertical="center" wrapText="1"/>
      <protection locked="0"/>
    </xf>
    <xf numFmtId="171" fontId="4" fillId="3" borderId="2" xfId="0" applyNumberFormat="1" applyFont="1" applyFill="1" applyBorder="1" applyAlignment="1" applyProtection="1">
      <alignment horizontal="center" vertical="center" wrapText="1"/>
      <protection locked="0"/>
    </xf>
    <xf numFmtId="4" fontId="10" fillId="3" borderId="3" xfId="0" applyNumberFormat="1" applyFont="1" applyFill="1" applyBorder="1" applyAlignment="1" applyProtection="1">
      <alignment horizontal="right" vertical="center"/>
      <protection locked="0"/>
    </xf>
    <xf numFmtId="165" fontId="12" fillId="3" borderId="1" xfId="11" applyNumberFormat="1" applyFont="1" applyFill="1" applyBorder="1" applyAlignment="1">
      <alignment horizontal="right" vertical="center" wrapText="1"/>
    </xf>
    <xf numFmtId="170" fontId="4" fillId="3" borderId="1" xfId="0" applyNumberFormat="1" applyFont="1" applyFill="1" applyBorder="1" applyAlignment="1">
      <alignment horizontal="right" vertical="center" wrapText="1"/>
    </xf>
    <xf numFmtId="165" fontId="12" fillId="3" borderId="1" xfId="11" applyNumberFormat="1" applyFont="1" applyFill="1" applyBorder="1" applyAlignment="1" applyProtection="1">
      <alignment horizontal="right" vertical="center" wrapText="1"/>
      <protection locked="0"/>
    </xf>
    <xf numFmtId="165" fontId="12" fillId="3" borderId="1" xfId="11" applyNumberFormat="1" applyFont="1" applyFill="1" applyBorder="1" applyAlignment="1" applyProtection="1">
      <alignment horizontal="center" vertical="center" wrapText="1"/>
      <protection locked="0"/>
    </xf>
    <xf numFmtId="165" fontId="13" fillId="3" borderId="1" xfId="12" applyNumberFormat="1" applyFont="1" applyFill="1" applyBorder="1" applyAlignment="1">
      <alignment horizontal="right" vertical="center" wrapText="1"/>
    </xf>
    <xf numFmtId="49" fontId="4" fillId="0" borderId="5" xfId="2" applyNumberFormat="1" applyFont="1" applyFill="1" applyBorder="1" applyAlignment="1" applyProtection="1">
      <alignment horizontal="center" vertical="center" wrapText="1"/>
      <protection locked="0"/>
    </xf>
    <xf numFmtId="166" fontId="4" fillId="3" borderId="5" xfId="0" applyNumberFormat="1" applyFont="1" applyFill="1" applyBorder="1" applyAlignment="1">
      <alignment horizontal="center" vertical="center" wrapText="1"/>
    </xf>
    <xf numFmtId="166" fontId="4" fillId="0" borderId="5" xfId="0" applyNumberFormat="1" applyFont="1" applyFill="1" applyBorder="1" applyAlignment="1">
      <alignment horizontal="center" vertical="center" wrapText="1"/>
    </xf>
    <xf numFmtId="0" fontId="4" fillId="0" borderId="5" xfId="2"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hidden="1"/>
    </xf>
    <xf numFmtId="165" fontId="4" fillId="0" borderId="5" xfId="11" applyFont="1" applyFill="1" applyBorder="1" applyAlignment="1" applyProtection="1">
      <alignment horizontal="center" vertical="center" wrapText="1"/>
      <protection locked="0"/>
    </xf>
    <xf numFmtId="49" fontId="4" fillId="3" borderId="1" xfId="0" applyNumberFormat="1" applyFont="1" applyFill="1" applyBorder="1" applyAlignment="1">
      <alignment horizontal="center" vertical="center" wrapText="1"/>
    </xf>
    <xf numFmtId="165" fontId="4" fillId="3" borderId="1" xfId="16" applyFont="1" applyFill="1" applyBorder="1" applyAlignment="1" applyProtection="1">
      <alignment horizontal="right" vertical="center" wrapText="1"/>
      <protection locked="0"/>
    </xf>
    <xf numFmtId="0" fontId="13" fillId="2" borderId="5" xfId="0" applyFont="1" applyFill="1" applyBorder="1" applyAlignment="1">
      <alignment horizontal="center" vertical="center" wrapText="1"/>
    </xf>
    <xf numFmtId="49" fontId="5" fillId="3" borderId="5"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49" fontId="4" fillId="0" borderId="5" xfId="0" applyNumberFormat="1" applyFont="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49" fontId="4" fillId="0" borderId="5" xfId="0" applyNumberFormat="1" applyFont="1" applyFill="1" applyBorder="1" applyAlignment="1">
      <alignment horizontal="center" vertical="center" wrapText="1"/>
    </xf>
    <xf numFmtId="165" fontId="4" fillId="0" borderId="5" xfId="16" applyFont="1" applyFill="1" applyBorder="1" applyAlignment="1" applyProtection="1">
      <alignment horizontal="right" vertical="center" wrapText="1"/>
      <protection locked="0"/>
    </xf>
    <xf numFmtId="49"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165" fontId="4" fillId="3" borderId="5" xfId="16" applyFont="1" applyFill="1" applyBorder="1" applyAlignment="1" applyProtection="1">
      <alignment horizontal="right" vertical="center" wrapText="1"/>
      <protection hidden="1"/>
    </xf>
    <xf numFmtId="169" fontId="4" fillId="3" borderId="5" xfId="11" applyNumberFormat="1" applyFont="1" applyFill="1" applyBorder="1" applyAlignment="1">
      <alignment horizontal="right" vertical="center" wrapText="1"/>
    </xf>
    <xf numFmtId="0" fontId="4" fillId="3" borderId="0" xfId="0" applyFont="1" applyFill="1" applyAlignment="1">
      <alignment horizontal="left" vertical="center" wrapText="1"/>
    </xf>
    <xf numFmtId="0" fontId="4" fillId="3" borderId="0" xfId="0" applyFont="1" applyFill="1" applyBorder="1" applyAlignment="1">
      <alignment horizontal="left" vertical="center"/>
    </xf>
    <xf numFmtId="0" fontId="9" fillId="4" borderId="1" xfId="2" applyFont="1" applyFill="1" applyBorder="1" applyAlignment="1" applyProtection="1">
      <alignment horizontal="center" vertical="center" wrapText="1"/>
      <protection locked="0"/>
    </xf>
    <xf numFmtId="0" fontId="9" fillId="4" borderId="4" xfId="0" applyNumberFormat="1"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5" fillId="4" borderId="1" xfId="2" applyFont="1" applyFill="1" applyBorder="1" applyAlignment="1" applyProtection="1">
      <alignment horizontal="center" vertical="center" wrapText="1"/>
      <protection locked="0"/>
    </xf>
    <xf numFmtId="1" fontId="5" fillId="4" borderId="1" xfId="2" applyNumberFormat="1" applyFont="1" applyFill="1" applyBorder="1" applyAlignment="1" applyProtection="1">
      <alignment horizontal="center" vertical="center" wrapText="1"/>
      <protection locked="0"/>
    </xf>
    <xf numFmtId="4" fontId="5" fillId="4" borderId="1" xfId="2" applyNumberFormat="1" applyFont="1" applyFill="1" applyBorder="1" applyAlignment="1" applyProtection="1">
      <alignment horizontal="center" vertical="center" wrapText="1"/>
      <protection hidden="1"/>
    </xf>
    <xf numFmtId="49" fontId="5" fillId="4" borderId="1" xfId="2" applyNumberFormat="1" applyFont="1" applyFill="1" applyBorder="1" applyAlignment="1" applyProtection="1">
      <alignment horizontal="center" vertical="center" wrapText="1"/>
      <protection locked="0"/>
    </xf>
  </cellXfs>
  <cellStyles count="18">
    <cellStyle name="Обычный" xfId="0" builtinId="0"/>
    <cellStyle name="Обычный 10" xfId="1"/>
    <cellStyle name="Обычный 2" xfId="2"/>
    <cellStyle name="Обычный 2 2" xfId="3"/>
    <cellStyle name="Обычный 3" xfId="4"/>
    <cellStyle name="Обычный 3 3" xfId="5"/>
    <cellStyle name="Обычный 4" xfId="6"/>
    <cellStyle name="Обычный 5" xfId="7"/>
    <cellStyle name="Обычный 6" xfId="8"/>
    <cellStyle name="Обычный_Формат ПП 2008-2010_для_БП_финал" xfId="9"/>
    <cellStyle name="Процентный" xfId="10" builtinId="5"/>
    <cellStyle name="Финансовый" xfId="11" builtinId="3"/>
    <cellStyle name="Финансовый [0]" xfId="12" builtinId="6"/>
    <cellStyle name="Финансовый 2" xfId="13"/>
    <cellStyle name="Финансовый 2 4" xfId="14"/>
    <cellStyle name="Финансовый 3" xfId="15"/>
    <cellStyle name="Финансовый 5" xfId="16"/>
    <cellStyle name="Финансовый 8" xf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khanov/Desktop/&#1055;&#1083;&#1072;&#1085;%20&#1043;&#1047;%20&#1053;&#105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kadyrov/AppData/Local/Microsoft/Windows/INetCache/Content.Outlook/BWTNUOD2/&#1050;&#1086;&#1087;&#1080;&#1103;%20&#1055;&#1088;&#1086;&#1077;&#1082;&#1090;%20&#1043;&#1041;%20&#1085;&#1072;%202020%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0;&#1086;&#1087;&#1080;&#1103;%20&#1055;&#1088;&#1086;&#1077;&#1082;&#1090;%20&#1043;&#1041;%20&#1085;&#1072;%202020%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0" refreshError="1"/>
      <sheetData sheetId="1" refreshError="1"/>
      <sheetData sheetId="2" refreshError="1"/>
      <sheetData sheetId="3" refreshError="1"/>
      <sheetData sheetId="4" refreshError="1"/>
      <sheetData sheetId="5" refreshError="1">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efreshError="1">
        <row r="1">
          <cell r="A1" t="str">
            <v>Товар</v>
          </cell>
        </row>
        <row r="2">
          <cell r="A2" t="str">
            <v>Работа</v>
          </cell>
        </row>
        <row r="3">
          <cell r="A3" t="str">
            <v>Услуга</v>
          </cell>
        </row>
      </sheetData>
      <sheetData sheetId="7" refreshError="1">
        <row r="1">
          <cell r="A1" t="str">
            <v>01 Январь</v>
          </cell>
        </row>
        <row r="2">
          <cell r="A2" t="str">
            <v>02 Февраль</v>
          </cell>
        </row>
        <row r="3">
          <cell r="A3" t="str">
            <v xml:space="preserve">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efreshError="1">
        <row r="1">
          <cell r="A1">
            <v>2013</v>
          </cell>
        </row>
        <row r="2">
          <cell r="A2">
            <v>2014</v>
          </cell>
        </row>
        <row r="3">
          <cell r="A3">
            <v>2015</v>
          </cell>
        </row>
      </sheetData>
      <sheetData sheetId="9" refreshError="1">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efreshError="1">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8.Подпис"/>
      <sheetName val="2.1.1.Матер"/>
      <sheetName val="2.1.5.РемонтОСиНМА"/>
      <sheetName val="2.1.10.Канц"/>
      <sheetName val="2.1.11.Связь"/>
      <sheetName val="2.1.12.Консалт"/>
      <sheetName val="2.1.14.Страх"/>
      <sheetName val="2.1.16Соц"/>
      <sheetName val="2.1.17.Обуч"/>
      <sheetName val="2.1.19.Трансп"/>
      <sheetName val="2.1.20.Рекл"/>
      <sheetName val="2.1.21.Рекр"/>
      <sheetName val="2.1.22.ОТ"/>
      <sheetName val="2.1.23.Проч"/>
      <sheetName val="3.1.КВЛ"/>
    </sheetNames>
    <sheetDataSet>
      <sheetData sheetId="0" refreshError="1">
        <row r="15">
          <cell r="A15" t="str">
            <v>Подписка на Iris Finance АО "КФБ"</v>
          </cell>
        </row>
        <row r="16">
          <cell r="A16" t="str">
            <v>Подписка на Bloomberg Terminal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2">
          <cell r="A82" t="str">
            <v>Программное обеспечение для мониторинга ИТ инфраструктуры</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8.Подпис"/>
      <sheetName val="2.1.1.Матер"/>
      <sheetName val="2.1.5.РемонтОСиНМА"/>
      <sheetName val="2.1.10.Канц"/>
      <sheetName val="2.1.11.Связь"/>
      <sheetName val="2.1.12.Консалт"/>
      <sheetName val="2.1.14.Страх"/>
      <sheetName val="2.1.16Соц"/>
      <sheetName val="2.1.17.Обуч"/>
      <sheetName val="2.1.19.Трансп"/>
      <sheetName val="2.1.20.Рекл"/>
      <sheetName val="2.1.21.Рекр"/>
      <sheetName val="2.1.22.ОТ"/>
      <sheetName val="2.1.23.Проч"/>
      <sheetName val="3.1.КВЛ"/>
    </sheetNames>
    <sheetDataSet>
      <sheetData sheetId="0"/>
      <sheetData sheetId="1" refreshError="1"/>
      <sheetData sheetId="2" refreshError="1"/>
      <sheetData sheetId="3" refreshError="1"/>
      <sheetData sheetId="4" refreshError="1"/>
      <sheetData sheetId="5">
        <row r="49">
          <cell r="A49" t="str">
            <v>Консультационные услуги по разработке Дорожной карты по трансформации жилищного блока АО «НУХ «Байтерек» (дочерние организации АО «КИК», АО «БД», АО «ФГЖС») в Единого оператора по модели Совета по жилищному строительству Республики Сингапур (Housing and Development Board)</v>
          </cell>
        </row>
      </sheetData>
      <sheetData sheetId="6" refreshError="1"/>
      <sheetData sheetId="7" refreshError="1"/>
      <sheetData sheetId="8" refreshError="1"/>
      <sheetData sheetId="9" refreshError="1"/>
      <sheetData sheetId="10">
        <row r="24">
          <cell r="A24" t="str">
            <v>Бутылка для воды с контейнером для фруктов</v>
          </cell>
        </row>
        <row r="25">
          <cell r="A25" t="str">
            <v>Стакан</v>
          </cell>
        </row>
        <row r="26">
          <cell r="A26" t="str">
            <v>Двусторонний зонт</v>
          </cell>
        </row>
        <row r="27">
          <cell r="A27" t="str">
            <v>Изотермическая сумка-холодильник для ланч бокса</v>
          </cell>
        </row>
        <row r="28">
          <cell r="A28" t="str">
            <v>Сумка-холодильник</v>
          </cell>
        </row>
        <row r="29">
          <cell r="A29" t="str">
            <v>Сумка-холодильник</v>
          </cell>
        </row>
        <row r="30">
          <cell r="A30" t="str">
            <v>Сумка-холодильник</v>
          </cell>
        </row>
        <row r="31">
          <cell r="A31" t="str">
            <v>Спортивный чехол для телефона на руку</v>
          </cell>
        </row>
      </sheetData>
      <sheetData sheetId="11" refreshError="1"/>
      <sheetData sheetId="12" refreshError="1"/>
      <sheetData sheetId="13" refreshError="1"/>
      <sheetData sheetId="14">
        <row r="31">
          <cell r="A31" t="str">
            <v>Модуль конференц стола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7"/>
  <sheetViews>
    <sheetView tabSelected="1" view="pageBreakPreview" topLeftCell="A112" zoomScale="70" zoomScaleNormal="85" zoomScaleSheetLayoutView="70" workbookViewId="0">
      <selection activeCell="P116" sqref="P116"/>
    </sheetView>
  </sheetViews>
  <sheetFormatPr defaultColWidth="9.109375" defaultRowHeight="15.6" outlineLevelCol="1" x14ac:dyDescent="0.3"/>
  <cols>
    <col min="1" max="1" width="5.5546875" style="5" customWidth="1"/>
    <col min="2" max="2" width="15.6640625" style="5" customWidth="1"/>
    <col min="3" max="3" width="15.109375" style="5" customWidth="1"/>
    <col min="4" max="4" width="21.6640625" style="5" customWidth="1"/>
    <col min="5" max="5" width="22.6640625" style="6" customWidth="1"/>
    <col min="6" max="6" width="22.88671875" style="5" customWidth="1"/>
    <col min="7" max="7" width="23.88671875" style="6" customWidth="1"/>
    <col min="8" max="8" width="26.44140625" style="5" customWidth="1"/>
    <col min="9" max="9" width="26.6640625" style="7" customWidth="1"/>
    <col min="10" max="10" width="27.109375" style="5" customWidth="1"/>
    <col min="11" max="11" width="10.88671875" style="8" customWidth="1"/>
    <col min="12" max="12" width="11.109375" style="5" customWidth="1"/>
    <col min="13" max="13" width="13.5546875" style="111" customWidth="1"/>
    <col min="14" max="14" width="18.6640625" style="111" customWidth="1"/>
    <col min="15" max="15" width="19" style="111" customWidth="1"/>
    <col min="16" max="16" width="21.33203125" style="111" customWidth="1"/>
    <col min="17" max="17" width="18" style="5" customWidth="1"/>
    <col min="18" max="18" width="16.44140625" style="5" customWidth="1" outlineLevel="1"/>
    <col min="19" max="19" width="14.44140625" style="5" customWidth="1" outlineLevel="1"/>
    <col min="20" max="20" width="9.109375" style="5" customWidth="1" outlineLevel="1"/>
    <col min="21" max="21" width="12.6640625" style="8" customWidth="1" outlineLevel="1"/>
    <col min="22" max="22" width="10.5546875" style="5" customWidth="1"/>
    <col min="23" max="23" width="19.44140625" style="5" customWidth="1"/>
    <col min="24" max="24" width="9.109375" style="5"/>
    <col min="25" max="25" width="15.88671875" style="5" customWidth="1"/>
    <col min="26" max="16384" width="9.109375" style="5"/>
  </cols>
  <sheetData>
    <row r="1" spans="1:25" x14ac:dyDescent="0.3">
      <c r="A1" s="155"/>
      <c r="B1" s="155"/>
      <c r="C1" s="155"/>
      <c r="F1" s="6"/>
    </row>
    <row r="2" spans="1:25" ht="32.25" customHeight="1" x14ac:dyDescent="0.3">
      <c r="A2" s="155"/>
      <c r="B2" s="155"/>
      <c r="C2" s="155"/>
      <c r="F2" s="6"/>
      <c r="R2" s="154" t="s">
        <v>495</v>
      </c>
      <c r="S2" s="154"/>
      <c r="T2" s="154"/>
      <c r="U2" s="154"/>
      <c r="V2" s="154"/>
    </row>
    <row r="3" spans="1:25" x14ac:dyDescent="0.3">
      <c r="A3" s="155"/>
      <c r="B3" s="155"/>
      <c r="C3" s="155"/>
      <c r="F3" s="6"/>
    </row>
    <row r="4" spans="1:25" x14ac:dyDescent="0.3">
      <c r="A4" s="155"/>
      <c r="B4" s="155"/>
      <c r="C4" s="155"/>
      <c r="F4" s="6"/>
    </row>
    <row r="5" spans="1:25" x14ac:dyDescent="0.3">
      <c r="B5" s="9"/>
      <c r="C5" s="9" t="s">
        <v>15</v>
      </c>
      <c r="D5" s="10"/>
      <c r="E5" s="10"/>
      <c r="F5" s="11"/>
      <c r="G5" s="12"/>
      <c r="H5" s="13"/>
    </row>
    <row r="6" spans="1:25" ht="15" customHeight="1" x14ac:dyDescent="0.3">
      <c r="B6" s="156" t="s">
        <v>16</v>
      </c>
      <c r="C6" s="157" t="s">
        <v>17</v>
      </c>
      <c r="D6" s="157" t="s">
        <v>18</v>
      </c>
      <c r="E6" s="157" t="s">
        <v>19</v>
      </c>
      <c r="F6" s="157" t="s">
        <v>20</v>
      </c>
      <c r="G6" s="159"/>
      <c r="H6" s="13"/>
    </row>
    <row r="7" spans="1:25" ht="52.5" customHeight="1" x14ac:dyDescent="0.3">
      <c r="B7" s="156"/>
      <c r="C7" s="158"/>
      <c r="D7" s="158"/>
      <c r="E7" s="158"/>
      <c r="F7" s="158"/>
      <c r="G7" s="159"/>
      <c r="H7" s="13"/>
    </row>
    <row r="8" spans="1:25" x14ac:dyDescent="0.3">
      <c r="B8" s="14">
        <v>1</v>
      </c>
      <c r="C8" s="14">
        <v>2</v>
      </c>
      <c r="D8" s="14">
        <v>3</v>
      </c>
      <c r="E8" s="14">
        <v>4</v>
      </c>
      <c r="F8" s="14">
        <v>5</v>
      </c>
      <c r="G8" s="15"/>
      <c r="H8" s="13"/>
    </row>
    <row r="9" spans="1:25" ht="31.2" x14ac:dyDescent="0.3">
      <c r="B9" s="1">
        <v>130540020197</v>
      </c>
      <c r="C9" s="1">
        <v>620500024170</v>
      </c>
      <c r="D9" s="16" t="s">
        <v>21</v>
      </c>
      <c r="E9" s="16" t="s">
        <v>22</v>
      </c>
      <c r="F9" s="17">
        <v>2020</v>
      </c>
      <c r="G9" s="15"/>
      <c r="H9" s="13"/>
    </row>
    <row r="10" spans="1:25" x14ac:dyDescent="0.3">
      <c r="B10" s="18"/>
      <c r="C10" s="18"/>
      <c r="F10" s="6"/>
      <c r="G10" s="12"/>
      <c r="H10" s="13"/>
    </row>
    <row r="11" spans="1:25" x14ac:dyDescent="0.3">
      <c r="A11" s="19"/>
      <c r="F11" s="6"/>
      <c r="G11" s="12"/>
      <c r="H11" s="13"/>
    </row>
    <row r="12" spans="1:25" s="20" customFormat="1" ht="15" customHeight="1" x14ac:dyDescent="0.3">
      <c r="A12" s="160" t="s">
        <v>0</v>
      </c>
      <c r="B12" s="160" t="s">
        <v>1</v>
      </c>
      <c r="C12" s="160" t="s">
        <v>2</v>
      </c>
      <c r="D12" s="160" t="s">
        <v>259</v>
      </c>
      <c r="E12" s="160" t="s">
        <v>260</v>
      </c>
      <c r="F12" s="160" t="s">
        <v>261</v>
      </c>
      <c r="G12" s="160" t="s">
        <v>262</v>
      </c>
      <c r="H12" s="160" t="s">
        <v>263</v>
      </c>
      <c r="I12" s="160" t="s">
        <v>3</v>
      </c>
      <c r="J12" s="160" t="s">
        <v>4</v>
      </c>
      <c r="K12" s="160" t="s">
        <v>5</v>
      </c>
      <c r="L12" s="160" t="s">
        <v>264</v>
      </c>
      <c r="M12" s="161" t="s">
        <v>222</v>
      </c>
      <c r="N12" s="161" t="s">
        <v>12</v>
      </c>
      <c r="O12" s="162" t="s">
        <v>13</v>
      </c>
      <c r="P12" s="162" t="s">
        <v>11</v>
      </c>
      <c r="Q12" s="163" t="s">
        <v>6</v>
      </c>
      <c r="R12" s="160" t="s">
        <v>7</v>
      </c>
      <c r="S12" s="163" t="s">
        <v>8</v>
      </c>
      <c r="T12" s="161" t="s">
        <v>9</v>
      </c>
      <c r="U12" s="161" t="s">
        <v>10</v>
      </c>
      <c r="V12" s="161" t="s">
        <v>14</v>
      </c>
    </row>
    <row r="13" spans="1:25" s="20" customFormat="1" ht="171" customHeight="1" x14ac:dyDescent="0.3">
      <c r="A13" s="160"/>
      <c r="B13" s="160"/>
      <c r="C13" s="160"/>
      <c r="D13" s="160"/>
      <c r="E13" s="160"/>
      <c r="F13" s="160"/>
      <c r="G13" s="160"/>
      <c r="H13" s="160"/>
      <c r="I13" s="160"/>
      <c r="J13" s="160"/>
      <c r="K13" s="160"/>
      <c r="L13" s="160"/>
      <c r="M13" s="161"/>
      <c r="N13" s="161"/>
      <c r="O13" s="162"/>
      <c r="P13" s="162"/>
      <c r="Q13" s="163"/>
      <c r="R13" s="160"/>
      <c r="S13" s="163"/>
      <c r="T13" s="161"/>
      <c r="U13" s="161"/>
      <c r="V13" s="161"/>
    </row>
    <row r="14" spans="1:25" s="20" customFormat="1" ht="17.25" customHeight="1" x14ac:dyDescent="0.3">
      <c r="A14" s="21">
        <v>1</v>
      </c>
      <c r="B14" s="21">
        <v>2</v>
      </c>
      <c r="C14" s="21">
        <v>3</v>
      </c>
      <c r="D14" s="21">
        <v>4</v>
      </c>
      <c r="E14" s="22">
        <v>5</v>
      </c>
      <c r="F14" s="22">
        <v>6</v>
      </c>
      <c r="G14" s="22">
        <v>7</v>
      </c>
      <c r="H14" s="23">
        <v>8</v>
      </c>
      <c r="I14" s="21">
        <v>9</v>
      </c>
      <c r="J14" s="21">
        <v>10</v>
      </c>
      <c r="K14" s="21">
        <v>11</v>
      </c>
      <c r="L14" s="23">
        <v>12</v>
      </c>
      <c r="M14" s="112">
        <v>13</v>
      </c>
      <c r="N14" s="112">
        <v>14</v>
      </c>
      <c r="O14" s="113">
        <v>15</v>
      </c>
      <c r="P14" s="113">
        <v>16</v>
      </c>
      <c r="Q14" s="25" t="s">
        <v>23</v>
      </c>
      <c r="R14" s="21">
        <v>18</v>
      </c>
      <c r="S14" s="25" t="s">
        <v>24</v>
      </c>
      <c r="T14" s="24">
        <v>20</v>
      </c>
      <c r="U14" s="24">
        <v>21</v>
      </c>
      <c r="V14" s="24">
        <v>22</v>
      </c>
    </row>
    <row r="15" spans="1:25" s="8" customFormat="1" ht="78.75" customHeight="1" x14ac:dyDescent="0.3">
      <c r="A15" s="26">
        <v>1</v>
      </c>
      <c r="B15" s="26" t="s">
        <v>44</v>
      </c>
      <c r="C15" s="26" t="s">
        <v>37</v>
      </c>
      <c r="D15" s="27" t="s">
        <v>454</v>
      </c>
      <c r="E15" s="28" t="s">
        <v>456</v>
      </c>
      <c r="F15" s="28" t="s">
        <v>455</v>
      </c>
      <c r="G15" s="28" t="s">
        <v>456</v>
      </c>
      <c r="H15" s="28" t="s">
        <v>455</v>
      </c>
      <c r="I15" s="29" t="s">
        <v>63</v>
      </c>
      <c r="J15" s="29" t="s">
        <v>64</v>
      </c>
      <c r="K15" s="26" t="s">
        <v>124</v>
      </c>
      <c r="L15" s="30" t="s">
        <v>42</v>
      </c>
      <c r="M15" s="114">
        <v>1</v>
      </c>
      <c r="N15" s="114">
        <f>O15/M15</f>
        <v>4457142.8571428563</v>
      </c>
      <c r="O15" s="114">
        <f>P15/1.12</f>
        <v>4457142.8571428563</v>
      </c>
      <c r="P15" s="32">
        <v>4992000</v>
      </c>
      <c r="Q15" s="33" t="s">
        <v>690</v>
      </c>
      <c r="R15" s="34" t="s">
        <v>498</v>
      </c>
      <c r="S15" s="35" t="s">
        <v>43</v>
      </c>
      <c r="T15" s="26">
        <v>0</v>
      </c>
      <c r="U15" s="27"/>
      <c r="V15" s="36" t="s">
        <v>34</v>
      </c>
      <c r="Y15" s="37"/>
    </row>
    <row r="16" spans="1:25" s="8" customFormat="1" ht="103.5" customHeight="1" x14ac:dyDescent="0.3">
      <c r="A16" s="26">
        <v>2</v>
      </c>
      <c r="B16" s="26" t="s">
        <v>44</v>
      </c>
      <c r="C16" s="26" t="s">
        <v>37</v>
      </c>
      <c r="D16" s="27" t="s">
        <v>305</v>
      </c>
      <c r="E16" s="28" t="s">
        <v>366</v>
      </c>
      <c r="F16" s="28" t="s">
        <v>65</v>
      </c>
      <c r="G16" s="28" t="s">
        <v>421</v>
      </c>
      <c r="H16" s="28" t="s">
        <v>306</v>
      </c>
      <c r="I16" s="29" t="s">
        <v>66</v>
      </c>
      <c r="J16" s="29" t="s">
        <v>67</v>
      </c>
      <c r="K16" s="26" t="s">
        <v>124</v>
      </c>
      <c r="L16" s="30" t="s">
        <v>42</v>
      </c>
      <c r="M16" s="114">
        <v>1</v>
      </c>
      <c r="N16" s="114">
        <f>O16/M16</f>
        <v>1741071.4285714284</v>
      </c>
      <c r="O16" s="114">
        <f>P16/1.12</f>
        <v>1741071.4285714284</v>
      </c>
      <c r="P16" s="32">
        <v>1950000</v>
      </c>
      <c r="Q16" s="35" t="s">
        <v>660</v>
      </c>
      <c r="R16" s="34" t="s">
        <v>498</v>
      </c>
      <c r="S16" s="35" t="s">
        <v>43</v>
      </c>
      <c r="T16" s="26">
        <v>0</v>
      </c>
      <c r="U16" s="27"/>
      <c r="V16" s="36" t="s">
        <v>34</v>
      </c>
      <c r="Y16" s="37"/>
    </row>
    <row r="17" spans="1:25" s="8" customFormat="1" ht="78" x14ac:dyDescent="0.3">
      <c r="A17" s="26">
        <v>3</v>
      </c>
      <c r="B17" s="26" t="s">
        <v>44</v>
      </c>
      <c r="C17" s="26" t="s">
        <v>37</v>
      </c>
      <c r="D17" s="27" t="s">
        <v>501</v>
      </c>
      <c r="E17" s="28" t="s">
        <v>415</v>
      </c>
      <c r="F17" s="28" t="s">
        <v>502</v>
      </c>
      <c r="G17" s="28" t="s">
        <v>415</v>
      </c>
      <c r="H17" s="28" t="s">
        <v>502</v>
      </c>
      <c r="I17" s="29" t="s">
        <v>497</v>
      </c>
      <c r="J17" s="29" t="s">
        <v>496</v>
      </c>
      <c r="K17" s="26" t="s">
        <v>124</v>
      </c>
      <c r="L17" s="30" t="s">
        <v>42</v>
      </c>
      <c r="M17" s="114">
        <v>1</v>
      </c>
      <c r="N17" s="114">
        <f>O17/M17</f>
        <v>535714.28571428568</v>
      </c>
      <c r="O17" s="114">
        <f>P17/1.12</f>
        <v>535714.28571428568</v>
      </c>
      <c r="P17" s="32">
        <v>600000</v>
      </c>
      <c r="Q17" s="33" t="s">
        <v>690</v>
      </c>
      <c r="R17" s="34" t="s">
        <v>498</v>
      </c>
      <c r="S17" s="35" t="s">
        <v>43</v>
      </c>
      <c r="T17" s="26">
        <v>0</v>
      </c>
      <c r="U17" s="27"/>
      <c r="V17" s="36" t="s">
        <v>34</v>
      </c>
      <c r="Y17" s="37"/>
    </row>
    <row r="18" spans="1:25" s="39" customFormat="1" ht="132.75" customHeight="1" x14ac:dyDescent="0.3">
      <c r="A18" s="26">
        <v>4</v>
      </c>
      <c r="B18" s="26" t="s">
        <v>44</v>
      </c>
      <c r="C18" s="26" t="s">
        <v>37</v>
      </c>
      <c r="D18" s="27" t="s">
        <v>461</v>
      </c>
      <c r="E18" s="28" t="s">
        <v>400</v>
      </c>
      <c r="F18" s="28" t="s">
        <v>298</v>
      </c>
      <c r="G18" s="28" t="s">
        <v>401</v>
      </c>
      <c r="H18" s="28" t="s">
        <v>299</v>
      </c>
      <c r="I18" s="29" t="s">
        <v>256</v>
      </c>
      <c r="J18" s="29" t="s">
        <v>257</v>
      </c>
      <c r="K18" s="26" t="s">
        <v>124</v>
      </c>
      <c r="L18" s="30" t="s">
        <v>42</v>
      </c>
      <c r="M18" s="114">
        <v>1</v>
      </c>
      <c r="N18" s="114">
        <f>P18/1.12</f>
        <v>104999.99999999999</v>
      </c>
      <c r="O18" s="114">
        <f>P18/1.12</f>
        <v>104999.99999999999</v>
      </c>
      <c r="P18" s="38">
        <v>117600</v>
      </c>
      <c r="Q18" s="33">
        <v>43800</v>
      </c>
      <c r="R18" s="34" t="s">
        <v>498</v>
      </c>
      <c r="S18" s="35" t="s">
        <v>43</v>
      </c>
      <c r="T18" s="26">
        <v>0</v>
      </c>
      <c r="U18" s="27"/>
      <c r="V18" s="36" t="s">
        <v>25</v>
      </c>
    </row>
    <row r="19" spans="1:25" s="8" customFormat="1" ht="133.5" customHeight="1" x14ac:dyDescent="0.3">
      <c r="A19" s="26">
        <v>5</v>
      </c>
      <c r="B19" s="26" t="s">
        <v>44</v>
      </c>
      <c r="C19" s="26" t="s">
        <v>37</v>
      </c>
      <c r="D19" s="27" t="s">
        <v>297</v>
      </c>
      <c r="E19" s="28" t="s">
        <v>400</v>
      </c>
      <c r="F19" s="28" t="s">
        <v>298</v>
      </c>
      <c r="G19" s="28" t="s">
        <v>401</v>
      </c>
      <c r="H19" s="28" t="s">
        <v>299</v>
      </c>
      <c r="I19" s="40" t="s">
        <v>666</v>
      </c>
      <c r="J19" s="40" t="str">
        <f>'[2]2.1.18.Подпис'!$A$15</f>
        <v>Подписка на Iris Finance АО "КФБ"</v>
      </c>
      <c r="K19" s="41" t="s">
        <v>124</v>
      </c>
      <c r="L19" s="30" t="s">
        <v>42</v>
      </c>
      <c r="M19" s="114">
        <v>1</v>
      </c>
      <c r="N19" s="42">
        <f>P19/1.12</f>
        <v>4647407.1428571427</v>
      </c>
      <c r="O19" s="42" t="s">
        <v>667</v>
      </c>
      <c r="P19" s="42">
        <v>5205096</v>
      </c>
      <c r="Q19" s="33">
        <v>43800</v>
      </c>
      <c r="R19" s="34" t="s">
        <v>498</v>
      </c>
      <c r="S19" s="35" t="s">
        <v>43</v>
      </c>
      <c r="T19" s="26">
        <v>0</v>
      </c>
      <c r="U19" s="43"/>
      <c r="V19" s="36" t="s">
        <v>26</v>
      </c>
      <c r="W19" s="5"/>
      <c r="X19" s="5"/>
      <c r="Y19" s="5"/>
    </row>
    <row r="20" spans="1:25" s="8" customFormat="1" ht="133.5" customHeight="1" x14ac:dyDescent="0.3">
      <c r="A20" s="26">
        <v>6</v>
      </c>
      <c r="B20" s="26" t="s">
        <v>44</v>
      </c>
      <c r="C20" s="26" t="s">
        <v>37</v>
      </c>
      <c r="D20" s="27" t="s">
        <v>297</v>
      </c>
      <c r="E20" s="28" t="s">
        <v>400</v>
      </c>
      <c r="F20" s="28" t="s">
        <v>298</v>
      </c>
      <c r="G20" s="28" t="s">
        <v>401</v>
      </c>
      <c r="H20" s="28" t="s">
        <v>299</v>
      </c>
      <c r="I20" s="40" t="s">
        <v>668</v>
      </c>
      <c r="J20" s="44" t="str">
        <f>'[2]2.1.18.Подпис'!$A$16</f>
        <v>Подписка на Bloomberg Terminal</v>
      </c>
      <c r="K20" s="41" t="s">
        <v>124</v>
      </c>
      <c r="L20" s="30" t="s">
        <v>42</v>
      </c>
      <c r="M20" s="114">
        <v>1</v>
      </c>
      <c r="N20" s="42">
        <v>10260000</v>
      </c>
      <c r="O20" s="42">
        <v>10260000</v>
      </c>
      <c r="P20" s="42">
        <v>10260000</v>
      </c>
      <c r="Q20" s="45" t="s">
        <v>798</v>
      </c>
      <c r="R20" s="34" t="s">
        <v>498</v>
      </c>
      <c r="S20" s="35" t="s">
        <v>43</v>
      </c>
      <c r="T20" s="26">
        <v>0</v>
      </c>
      <c r="U20" s="43"/>
      <c r="V20" s="36" t="s">
        <v>26</v>
      </c>
      <c r="W20" s="5"/>
      <c r="X20" s="5"/>
      <c r="Y20" s="5"/>
    </row>
    <row r="21" spans="1:25" s="8" customFormat="1" ht="132.75" customHeight="1" x14ac:dyDescent="0.3">
      <c r="A21" s="26">
        <v>7</v>
      </c>
      <c r="B21" s="26" t="s">
        <v>44</v>
      </c>
      <c r="C21" s="26" t="s">
        <v>37</v>
      </c>
      <c r="D21" s="27" t="s">
        <v>297</v>
      </c>
      <c r="E21" s="28" t="s">
        <v>400</v>
      </c>
      <c r="F21" s="28" t="s">
        <v>298</v>
      </c>
      <c r="G21" s="28" t="s">
        <v>401</v>
      </c>
      <c r="H21" s="28" t="s">
        <v>299</v>
      </c>
      <c r="I21" s="29" t="s">
        <v>500</v>
      </c>
      <c r="J21" s="29" t="s">
        <v>499</v>
      </c>
      <c r="K21" s="41" t="s">
        <v>124</v>
      </c>
      <c r="L21" s="30" t="s">
        <v>42</v>
      </c>
      <c r="M21" s="114">
        <v>1</v>
      </c>
      <c r="N21" s="42">
        <f>P21/1.12</f>
        <v>245592.85714285713</v>
      </c>
      <c r="O21" s="42">
        <v>245592.86</v>
      </c>
      <c r="P21" s="46">
        <v>275064</v>
      </c>
      <c r="Q21" s="33">
        <v>43800</v>
      </c>
      <c r="R21" s="34" t="s">
        <v>498</v>
      </c>
      <c r="S21" s="35" t="s">
        <v>43</v>
      </c>
      <c r="T21" s="26">
        <v>0</v>
      </c>
      <c r="U21" s="27"/>
      <c r="V21" s="36" t="s">
        <v>28</v>
      </c>
      <c r="Y21" s="37"/>
    </row>
    <row r="22" spans="1:25" s="8" customFormat="1" ht="129" customHeight="1" x14ac:dyDescent="0.3">
      <c r="A22" s="26">
        <v>8</v>
      </c>
      <c r="B22" s="26" t="s">
        <v>44</v>
      </c>
      <c r="C22" s="26" t="s">
        <v>37</v>
      </c>
      <c r="D22" s="27" t="s">
        <v>297</v>
      </c>
      <c r="E22" s="28" t="s">
        <v>400</v>
      </c>
      <c r="F22" s="28" t="s">
        <v>298</v>
      </c>
      <c r="G22" s="28" t="s">
        <v>401</v>
      </c>
      <c r="H22" s="28" t="s">
        <v>299</v>
      </c>
      <c r="I22" s="29" t="s">
        <v>108</v>
      </c>
      <c r="J22" s="47" t="s">
        <v>109</v>
      </c>
      <c r="K22" s="41" t="s">
        <v>124</v>
      </c>
      <c r="L22" s="48" t="s">
        <v>42</v>
      </c>
      <c r="M22" s="115">
        <v>1</v>
      </c>
      <c r="N22" s="115">
        <f>O22/M22</f>
        <v>7856159.9999999981</v>
      </c>
      <c r="O22" s="115">
        <f t="shared" ref="O22:O30" si="0">P22/1.12</f>
        <v>7856159.9999999981</v>
      </c>
      <c r="P22" s="32">
        <v>8798899.1999999993</v>
      </c>
      <c r="Q22" s="49">
        <v>43800</v>
      </c>
      <c r="R22" s="3" t="s">
        <v>498</v>
      </c>
      <c r="S22" s="35" t="s">
        <v>43</v>
      </c>
      <c r="T22" s="26">
        <v>0</v>
      </c>
      <c r="U22" s="27"/>
      <c r="V22" s="36" t="s">
        <v>26</v>
      </c>
      <c r="Y22" s="37"/>
    </row>
    <row r="23" spans="1:25" s="8" customFormat="1" ht="130.5" customHeight="1" x14ac:dyDescent="0.3">
      <c r="A23" s="50">
        <v>9</v>
      </c>
      <c r="B23" s="26" t="s">
        <v>44</v>
      </c>
      <c r="C23" s="26" t="s">
        <v>37</v>
      </c>
      <c r="D23" s="27" t="s">
        <v>297</v>
      </c>
      <c r="E23" s="28" t="s">
        <v>400</v>
      </c>
      <c r="F23" s="28" t="s">
        <v>298</v>
      </c>
      <c r="G23" s="28" t="s">
        <v>401</v>
      </c>
      <c r="H23" s="28" t="s">
        <v>299</v>
      </c>
      <c r="I23" s="29" t="s">
        <v>233</v>
      </c>
      <c r="J23" s="47" t="s">
        <v>234</v>
      </c>
      <c r="K23" s="41" t="s">
        <v>124</v>
      </c>
      <c r="L23" s="48" t="s">
        <v>42</v>
      </c>
      <c r="M23" s="115">
        <v>1</v>
      </c>
      <c r="N23" s="115">
        <f>O23/M23</f>
        <v>1053000</v>
      </c>
      <c r="O23" s="115">
        <f t="shared" si="0"/>
        <v>1053000</v>
      </c>
      <c r="P23" s="32">
        <v>1179360</v>
      </c>
      <c r="Q23" s="49">
        <v>43800</v>
      </c>
      <c r="R23" s="3" t="s">
        <v>498</v>
      </c>
      <c r="S23" s="35" t="s">
        <v>43</v>
      </c>
      <c r="T23" s="26">
        <v>0</v>
      </c>
      <c r="U23" s="27"/>
      <c r="V23" s="36" t="s">
        <v>26</v>
      </c>
      <c r="W23" s="51"/>
      <c r="X23" s="51"/>
      <c r="Y23" s="51"/>
    </row>
    <row r="24" spans="1:25" s="39" customFormat="1" ht="134.25" customHeight="1" x14ac:dyDescent="0.3">
      <c r="A24" s="41">
        <v>10</v>
      </c>
      <c r="B24" s="41" t="s">
        <v>44</v>
      </c>
      <c r="C24" s="41" t="s">
        <v>49</v>
      </c>
      <c r="D24" s="141" t="s">
        <v>461</v>
      </c>
      <c r="E24" s="64" t="s">
        <v>400</v>
      </c>
      <c r="F24" s="64" t="s">
        <v>298</v>
      </c>
      <c r="G24" s="64" t="s">
        <v>401</v>
      </c>
      <c r="H24" s="64" t="s">
        <v>299</v>
      </c>
      <c r="I24" s="47" t="s">
        <v>246</v>
      </c>
      <c r="J24" s="47" t="s">
        <v>247</v>
      </c>
      <c r="K24" s="41" t="s">
        <v>45</v>
      </c>
      <c r="L24" s="48" t="s">
        <v>42</v>
      </c>
      <c r="M24" s="142">
        <v>1</v>
      </c>
      <c r="N24" s="142">
        <f>O24/M24</f>
        <v>8020714.2857142845</v>
      </c>
      <c r="O24" s="142">
        <f t="shared" si="0"/>
        <v>8020714.2857142845</v>
      </c>
      <c r="P24" s="32">
        <v>8983200</v>
      </c>
      <c r="Q24" s="2" t="s">
        <v>661</v>
      </c>
      <c r="R24" s="3" t="s">
        <v>498</v>
      </c>
      <c r="S24" s="62" t="s">
        <v>43</v>
      </c>
      <c r="T24" s="41">
        <v>0</v>
      </c>
      <c r="U24" s="141"/>
      <c r="V24" s="63" t="s">
        <v>30</v>
      </c>
    </row>
    <row r="25" spans="1:25" s="8" customFormat="1" ht="129.75" customHeight="1" x14ac:dyDescent="0.3">
      <c r="A25" s="26">
        <v>11</v>
      </c>
      <c r="B25" s="26" t="s">
        <v>44</v>
      </c>
      <c r="C25" s="26" t="s">
        <v>37</v>
      </c>
      <c r="D25" s="27" t="s">
        <v>297</v>
      </c>
      <c r="E25" s="28" t="s">
        <v>400</v>
      </c>
      <c r="F25" s="28" t="s">
        <v>298</v>
      </c>
      <c r="G25" s="28" t="s">
        <v>401</v>
      </c>
      <c r="H25" s="28" t="s">
        <v>299</v>
      </c>
      <c r="I25" s="29" t="s">
        <v>792</v>
      </c>
      <c r="J25" s="29" t="s">
        <v>70</v>
      </c>
      <c r="K25" s="26" t="s">
        <v>124</v>
      </c>
      <c r="L25" s="30" t="s">
        <v>42</v>
      </c>
      <c r="M25" s="114">
        <v>1</v>
      </c>
      <c r="N25" s="114">
        <v>3590178.5714285709</v>
      </c>
      <c r="O25" s="114">
        <f t="shared" si="0"/>
        <v>3590178.5714285709</v>
      </c>
      <c r="P25" s="32">
        <v>4021000</v>
      </c>
      <c r="Q25" s="33">
        <v>43800</v>
      </c>
      <c r="R25" s="34" t="s">
        <v>498</v>
      </c>
      <c r="S25" s="35" t="s">
        <v>43</v>
      </c>
      <c r="T25" s="26">
        <v>100</v>
      </c>
      <c r="U25" s="27"/>
      <c r="V25" s="36" t="s">
        <v>36</v>
      </c>
      <c r="Y25" s="37"/>
    </row>
    <row r="26" spans="1:25" ht="132.75" customHeight="1" x14ac:dyDescent="0.3">
      <c r="A26" s="26">
        <v>12</v>
      </c>
      <c r="B26" s="26" t="s">
        <v>44</v>
      </c>
      <c r="C26" s="26" t="s">
        <v>37</v>
      </c>
      <c r="D26" s="27" t="s">
        <v>461</v>
      </c>
      <c r="E26" s="28" t="s">
        <v>400</v>
      </c>
      <c r="F26" s="28" t="s">
        <v>298</v>
      </c>
      <c r="G26" s="28" t="s">
        <v>401</v>
      </c>
      <c r="H26" s="28" t="s">
        <v>299</v>
      </c>
      <c r="I26" s="40" t="s">
        <v>705</v>
      </c>
      <c r="J26" s="29" t="s">
        <v>704</v>
      </c>
      <c r="K26" s="41" t="s">
        <v>45</v>
      </c>
      <c r="L26" s="30" t="s">
        <v>42</v>
      </c>
      <c r="M26" s="114">
        <v>1</v>
      </c>
      <c r="N26" s="32">
        <v>9825000</v>
      </c>
      <c r="O26" s="32">
        <v>9825000</v>
      </c>
      <c r="P26" s="32">
        <v>9825000</v>
      </c>
      <c r="Q26" s="2" t="s">
        <v>657</v>
      </c>
      <c r="R26" s="34" t="s">
        <v>498</v>
      </c>
      <c r="S26" s="35" t="s">
        <v>43</v>
      </c>
      <c r="T26" s="26">
        <v>0</v>
      </c>
      <c r="U26" s="43"/>
      <c r="V26" s="36" t="s">
        <v>36</v>
      </c>
    </row>
    <row r="27" spans="1:25" ht="152.25" customHeight="1" x14ac:dyDescent="0.3">
      <c r="A27" s="26">
        <v>13</v>
      </c>
      <c r="B27" s="26" t="s">
        <v>44</v>
      </c>
      <c r="C27" s="26" t="s">
        <v>37</v>
      </c>
      <c r="D27" s="52" t="s">
        <v>491</v>
      </c>
      <c r="E27" s="53" t="s">
        <v>685</v>
      </c>
      <c r="F27" s="53" t="s">
        <v>117</v>
      </c>
      <c r="G27" s="53" t="s">
        <v>685</v>
      </c>
      <c r="H27" s="53" t="s">
        <v>117</v>
      </c>
      <c r="I27" s="29" t="s">
        <v>686</v>
      </c>
      <c r="J27" s="4" t="s">
        <v>503</v>
      </c>
      <c r="K27" s="26" t="s">
        <v>45</v>
      </c>
      <c r="L27" s="30" t="s">
        <v>42</v>
      </c>
      <c r="M27" s="115">
        <v>1</v>
      </c>
      <c r="N27" s="115">
        <v>2604464.2857142854</v>
      </c>
      <c r="O27" s="115">
        <f t="shared" si="0"/>
        <v>2604642.8571428568</v>
      </c>
      <c r="P27" s="54">
        <v>2917200</v>
      </c>
      <c r="Q27" s="2" t="s">
        <v>659</v>
      </c>
      <c r="R27" s="34" t="s">
        <v>498</v>
      </c>
      <c r="S27" s="35" t="s">
        <v>43</v>
      </c>
      <c r="T27" s="26">
        <v>0</v>
      </c>
      <c r="U27" s="27"/>
      <c r="V27" s="36" t="s">
        <v>36</v>
      </c>
    </row>
    <row r="28" spans="1:25" ht="150.75" customHeight="1" x14ac:dyDescent="0.3">
      <c r="A28" s="26">
        <v>14</v>
      </c>
      <c r="B28" s="26" t="s">
        <v>44</v>
      </c>
      <c r="C28" s="26" t="s">
        <v>37</v>
      </c>
      <c r="D28" s="52" t="s">
        <v>491</v>
      </c>
      <c r="E28" s="53" t="s">
        <v>685</v>
      </c>
      <c r="F28" s="53" t="s">
        <v>117</v>
      </c>
      <c r="G28" s="53" t="s">
        <v>685</v>
      </c>
      <c r="H28" s="53" t="s">
        <v>117</v>
      </c>
      <c r="I28" s="29" t="s">
        <v>687</v>
      </c>
      <c r="J28" s="4" t="s">
        <v>504</v>
      </c>
      <c r="K28" s="26" t="s">
        <v>124</v>
      </c>
      <c r="L28" s="30" t="s">
        <v>42</v>
      </c>
      <c r="M28" s="115">
        <v>1</v>
      </c>
      <c r="N28" s="115">
        <v>3741964.2857142854</v>
      </c>
      <c r="O28" s="115">
        <f t="shared" si="0"/>
        <v>3741964.2857142854</v>
      </c>
      <c r="P28" s="54">
        <v>4191000</v>
      </c>
      <c r="Q28" s="35" t="s">
        <v>688</v>
      </c>
      <c r="R28" s="34" t="s">
        <v>498</v>
      </c>
      <c r="S28" s="35" t="s">
        <v>43</v>
      </c>
      <c r="T28" s="26">
        <v>0</v>
      </c>
      <c r="U28" s="27"/>
      <c r="V28" s="36" t="s">
        <v>36</v>
      </c>
    </row>
    <row r="29" spans="1:25" ht="132.75" customHeight="1" x14ac:dyDescent="0.3">
      <c r="A29" s="26">
        <v>15</v>
      </c>
      <c r="B29" s="26" t="s">
        <v>44</v>
      </c>
      <c r="C29" s="26" t="s">
        <v>37</v>
      </c>
      <c r="D29" s="27" t="s">
        <v>461</v>
      </c>
      <c r="E29" s="28" t="s">
        <v>400</v>
      </c>
      <c r="F29" s="28" t="s">
        <v>298</v>
      </c>
      <c r="G29" s="28" t="s">
        <v>401</v>
      </c>
      <c r="H29" s="28" t="s">
        <v>299</v>
      </c>
      <c r="I29" s="40" t="s">
        <v>706</v>
      </c>
      <c r="J29" s="29" t="s">
        <v>505</v>
      </c>
      <c r="K29" s="26" t="s">
        <v>124</v>
      </c>
      <c r="L29" s="30" t="s">
        <v>42</v>
      </c>
      <c r="M29" s="115">
        <v>1</v>
      </c>
      <c r="N29" s="115">
        <f>O29/M29</f>
        <v>595622</v>
      </c>
      <c r="O29" s="115">
        <f t="shared" si="0"/>
        <v>595622</v>
      </c>
      <c r="P29" s="54">
        <v>667096.64</v>
      </c>
      <c r="Q29" s="35" t="s">
        <v>656</v>
      </c>
      <c r="R29" s="34" t="s">
        <v>498</v>
      </c>
      <c r="S29" s="35" t="s">
        <v>43</v>
      </c>
      <c r="T29" s="26">
        <v>0</v>
      </c>
      <c r="U29" s="43"/>
      <c r="V29" s="36" t="s">
        <v>748</v>
      </c>
    </row>
    <row r="30" spans="1:25" ht="132.75" customHeight="1" x14ac:dyDescent="0.3">
      <c r="A30" s="26">
        <v>16</v>
      </c>
      <c r="B30" s="26" t="s">
        <v>44</v>
      </c>
      <c r="C30" s="26" t="s">
        <v>37</v>
      </c>
      <c r="D30" s="27" t="s">
        <v>461</v>
      </c>
      <c r="E30" s="28" t="s">
        <v>400</v>
      </c>
      <c r="F30" s="28" t="s">
        <v>298</v>
      </c>
      <c r="G30" s="28" t="s">
        <v>401</v>
      </c>
      <c r="H30" s="28" t="s">
        <v>299</v>
      </c>
      <c r="I30" s="40" t="s">
        <v>707</v>
      </c>
      <c r="J30" s="29" t="s">
        <v>506</v>
      </c>
      <c r="K30" s="26" t="s">
        <v>124</v>
      </c>
      <c r="L30" s="30" t="s">
        <v>42</v>
      </c>
      <c r="M30" s="115">
        <v>1</v>
      </c>
      <c r="N30" s="115">
        <f>O30/M30</f>
        <v>517931.99999999994</v>
      </c>
      <c r="O30" s="115">
        <f t="shared" si="0"/>
        <v>517931.99999999994</v>
      </c>
      <c r="P30" s="54">
        <v>580083.84</v>
      </c>
      <c r="Q30" s="35" t="s">
        <v>656</v>
      </c>
      <c r="R30" s="34" t="s">
        <v>498</v>
      </c>
      <c r="S30" s="35" t="s">
        <v>43</v>
      </c>
      <c r="T30" s="26">
        <v>0</v>
      </c>
      <c r="U30" s="43"/>
      <c r="V30" s="36" t="s">
        <v>748</v>
      </c>
    </row>
    <row r="31" spans="1:25" s="8" customFormat="1" ht="132.75" customHeight="1" x14ac:dyDescent="0.3">
      <c r="A31" s="26">
        <v>17</v>
      </c>
      <c r="B31" s="26" t="s">
        <v>44</v>
      </c>
      <c r="C31" s="26" t="s">
        <v>37</v>
      </c>
      <c r="D31" s="27" t="s">
        <v>297</v>
      </c>
      <c r="E31" s="55" t="s">
        <v>400</v>
      </c>
      <c r="F31" s="28" t="s">
        <v>298</v>
      </c>
      <c r="G31" s="28" t="s">
        <v>401</v>
      </c>
      <c r="H31" s="28" t="s">
        <v>299</v>
      </c>
      <c r="I31" s="56" t="s">
        <v>127</v>
      </c>
      <c r="J31" s="29" t="s">
        <v>128</v>
      </c>
      <c r="K31" s="26" t="s">
        <v>48</v>
      </c>
      <c r="L31" s="30" t="s">
        <v>42</v>
      </c>
      <c r="M31" s="114">
        <v>1</v>
      </c>
      <c r="N31" s="114">
        <f>P31/1.12</f>
        <v>4103999.9999999995</v>
      </c>
      <c r="O31" s="114">
        <f t="shared" ref="O31:O40" si="1">P31/1.12</f>
        <v>4103999.9999999995</v>
      </c>
      <c r="P31" s="32">
        <v>4596480</v>
      </c>
      <c r="Q31" s="33" t="s">
        <v>654</v>
      </c>
      <c r="R31" s="34" t="s">
        <v>498</v>
      </c>
      <c r="S31" s="35" t="s">
        <v>43</v>
      </c>
      <c r="T31" s="26">
        <v>0</v>
      </c>
      <c r="U31" s="27"/>
      <c r="V31" s="36" t="s">
        <v>25</v>
      </c>
      <c r="Y31" s="37"/>
    </row>
    <row r="32" spans="1:25" s="58" customFormat="1" ht="95.25" customHeight="1" x14ac:dyDescent="0.3">
      <c r="A32" s="26">
        <v>18</v>
      </c>
      <c r="B32" s="26" t="s">
        <v>44</v>
      </c>
      <c r="C32" s="26" t="s">
        <v>71</v>
      </c>
      <c r="D32" s="55" t="s">
        <v>281</v>
      </c>
      <c r="E32" s="55" t="s">
        <v>377</v>
      </c>
      <c r="F32" s="55" t="s">
        <v>165</v>
      </c>
      <c r="G32" s="55" t="s">
        <v>378</v>
      </c>
      <c r="H32" s="55" t="s">
        <v>282</v>
      </c>
      <c r="I32" s="56" t="s">
        <v>166</v>
      </c>
      <c r="J32" s="29" t="s">
        <v>167</v>
      </c>
      <c r="K32" s="26" t="s">
        <v>48</v>
      </c>
      <c r="L32" s="30" t="s">
        <v>146</v>
      </c>
      <c r="M32" s="116">
        <v>396</v>
      </c>
      <c r="N32" s="114">
        <f t="shared" ref="N32:N40" si="2">O32/M32</f>
        <v>350</v>
      </c>
      <c r="O32" s="114">
        <f t="shared" si="1"/>
        <v>138600</v>
      </c>
      <c r="P32" s="59">
        <v>155232</v>
      </c>
      <c r="Q32" s="57" t="s">
        <v>659</v>
      </c>
      <c r="R32" s="26" t="s">
        <v>245</v>
      </c>
      <c r="S32" s="35" t="s">
        <v>43</v>
      </c>
      <c r="T32" s="26">
        <v>0</v>
      </c>
      <c r="U32" s="27"/>
      <c r="V32" s="36" t="s">
        <v>25</v>
      </c>
    </row>
    <row r="33" spans="1:25" s="8" customFormat="1" ht="69.75" customHeight="1" x14ac:dyDescent="0.3">
      <c r="A33" s="26">
        <v>19</v>
      </c>
      <c r="B33" s="26" t="s">
        <v>44</v>
      </c>
      <c r="C33" s="26" t="s">
        <v>71</v>
      </c>
      <c r="D33" s="55" t="s">
        <v>285</v>
      </c>
      <c r="E33" s="55" t="s">
        <v>379</v>
      </c>
      <c r="F33" s="55" t="s">
        <v>286</v>
      </c>
      <c r="G33" s="55" t="s">
        <v>380</v>
      </c>
      <c r="H33" s="55" t="s">
        <v>287</v>
      </c>
      <c r="I33" s="56" t="s">
        <v>168</v>
      </c>
      <c r="J33" s="29" t="s">
        <v>169</v>
      </c>
      <c r="K33" s="26" t="s">
        <v>48</v>
      </c>
      <c r="L33" s="30" t="s">
        <v>72</v>
      </c>
      <c r="M33" s="114">
        <v>40</v>
      </c>
      <c r="N33" s="114">
        <f t="shared" si="2"/>
        <v>900</v>
      </c>
      <c r="O33" s="114">
        <f t="shared" si="1"/>
        <v>36000</v>
      </c>
      <c r="P33" s="59">
        <v>40320</v>
      </c>
      <c r="Q33" s="57" t="s">
        <v>659</v>
      </c>
      <c r="R33" s="26" t="s">
        <v>245</v>
      </c>
      <c r="S33" s="35" t="s">
        <v>43</v>
      </c>
      <c r="T33" s="26">
        <v>0</v>
      </c>
      <c r="U33" s="27"/>
      <c r="V33" s="36" t="s">
        <v>25</v>
      </c>
      <c r="Y33" s="37"/>
    </row>
    <row r="34" spans="1:25" s="58" customFormat="1" ht="145.5" customHeight="1" x14ac:dyDescent="0.3">
      <c r="A34" s="26">
        <v>20</v>
      </c>
      <c r="B34" s="26" t="s">
        <v>44</v>
      </c>
      <c r="C34" s="26" t="s">
        <v>71</v>
      </c>
      <c r="D34" s="55" t="s">
        <v>290</v>
      </c>
      <c r="E34" s="55" t="s">
        <v>381</v>
      </c>
      <c r="F34" s="55" t="s">
        <v>170</v>
      </c>
      <c r="G34" s="55" t="s">
        <v>382</v>
      </c>
      <c r="H34" s="55" t="s">
        <v>291</v>
      </c>
      <c r="I34" s="56" t="s">
        <v>171</v>
      </c>
      <c r="J34" s="29" t="s">
        <v>172</v>
      </c>
      <c r="K34" s="26" t="s">
        <v>48</v>
      </c>
      <c r="L34" s="30" t="s">
        <v>72</v>
      </c>
      <c r="M34" s="114">
        <v>1000</v>
      </c>
      <c r="N34" s="114">
        <f t="shared" si="2"/>
        <v>24.999999999999996</v>
      </c>
      <c r="O34" s="114">
        <f t="shared" si="1"/>
        <v>24999.999999999996</v>
      </c>
      <c r="P34" s="59">
        <v>28000</v>
      </c>
      <c r="Q34" s="57" t="s">
        <v>659</v>
      </c>
      <c r="R34" s="26" t="s">
        <v>245</v>
      </c>
      <c r="S34" s="35" t="s">
        <v>43</v>
      </c>
      <c r="T34" s="26">
        <v>0</v>
      </c>
      <c r="U34" s="27"/>
      <c r="V34" s="36" t="s">
        <v>25</v>
      </c>
    </row>
    <row r="35" spans="1:25" s="58" customFormat="1" ht="70.5" customHeight="1" x14ac:dyDescent="0.3">
      <c r="A35" s="26">
        <v>21</v>
      </c>
      <c r="B35" s="26" t="s">
        <v>44</v>
      </c>
      <c r="C35" s="26" t="s">
        <v>71</v>
      </c>
      <c r="D35" s="55" t="s">
        <v>275</v>
      </c>
      <c r="E35" s="55" t="s">
        <v>273</v>
      </c>
      <c r="F35" s="55" t="s">
        <v>272</v>
      </c>
      <c r="G35" s="55" t="s">
        <v>383</v>
      </c>
      <c r="H35" s="55" t="s">
        <v>274</v>
      </c>
      <c r="I35" s="56" t="s">
        <v>508</v>
      </c>
      <c r="J35" s="29" t="s">
        <v>507</v>
      </c>
      <c r="K35" s="26" t="s">
        <v>48</v>
      </c>
      <c r="L35" s="30" t="s">
        <v>72</v>
      </c>
      <c r="M35" s="114">
        <v>40</v>
      </c>
      <c r="N35" s="114">
        <f t="shared" si="2"/>
        <v>1800</v>
      </c>
      <c r="O35" s="114">
        <f t="shared" si="1"/>
        <v>72000</v>
      </c>
      <c r="P35" s="59">
        <v>80640</v>
      </c>
      <c r="Q35" s="57" t="s">
        <v>659</v>
      </c>
      <c r="R35" s="26" t="s">
        <v>245</v>
      </c>
      <c r="S35" s="35" t="s">
        <v>43</v>
      </c>
      <c r="T35" s="26">
        <v>0</v>
      </c>
      <c r="U35" s="27"/>
      <c r="V35" s="36" t="s">
        <v>25</v>
      </c>
    </row>
    <row r="36" spans="1:25" ht="66.75" customHeight="1" x14ac:dyDescent="0.3">
      <c r="A36" s="26">
        <v>22</v>
      </c>
      <c r="B36" s="26" t="s">
        <v>44</v>
      </c>
      <c r="C36" s="26" t="s">
        <v>71</v>
      </c>
      <c r="D36" s="55" t="s">
        <v>268</v>
      </c>
      <c r="E36" s="55" t="s">
        <v>271</v>
      </c>
      <c r="F36" s="55" t="s">
        <v>270</v>
      </c>
      <c r="G36" s="55" t="s">
        <v>384</v>
      </c>
      <c r="H36" s="55" t="s">
        <v>267</v>
      </c>
      <c r="I36" s="56" t="s">
        <v>173</v>
      </c>
      <c r="J36" s="29" t="s">
        <v>174</v>
      </c>
      <c r="K36" s="26" t="s">
        <v>48</v>
      </c>
      <c r="L36" s="30" t="s">
        <v>175</v>
      </c>
      <c r="M36" s="114">
        <v>1000</v>
      </c>
      <c r="N36" s="114">
        <f t="shared" si="2"/>
        <v>624.99999999999989</v>
      </c>
      <c r="O36" s="114">
        <f t="shared" si="1"/>
        <v>624999.99999999988</v>
      </c>
      <c r="P36" s="32">
        <v>700000</v>
      </c>
      <c r="Q36" s="35" t="s">
        <v>660</v>
      </c>
      <c r="R36" s="26" t="s">
        <v>245</v>
      </c>
      <c r="S36" s="35" t="s">
        <v>43</v>
      </c>
      <c r="T36" s="26">
        <v>0</v>
      </c>
      <c r="U36" s="27"/>
      <c r="V36" s="36" t="s">
        <v>25</v>
      </c>
    </row>
    <row r="37" spans="1:25" ht="68.25" customHeight="1" x14ac:dyDescent="0.3">
      <c r="A37" s="26">
        <v>23</v>
      </c>
      <c r="B37" s="26" t="s">
        <v>44</v>
      </c>
      <c r="C37" s="26" t="s">
        <v>71</v>
      </c>
      <c r="D37" s="55" t="s">
        <v>268</v>
      </c>
      <c r="E37" s="55" t="s">
        <v>266</v>
      </c>
      <c r="F37" s="55" t="s">
        <v>265</v>
      </c>
      <c r="G37" s="55" t="s">
        <v>384</v>
      </c>
      <c r="H37" s="55" t="s">
        <v>267</v>
      </c>
      <c r="I37" s="56" t="s">
        <v>176</v>
      </c>
      <c r="J37" s="29" t="s">
        <v>177</v>
      </c>
      <c r="K37" s="26" t="s">
        <v>48</v>
      </c>
      <c r="L37" s="30" t="s">
        <v>175</v>
      </c>
      <c r="M37" s="114">
        <v>2640</v>
      </c>
      <c r="N37" s="114">
        <f t="shared" si="2"/>
        <v>156.24999999999997</v>
      </c>
      <c r="O37" s="114">
        <f t="shared" si="1"/>
        <v>412499.99999999994</v>
      </c>
      <c r="P37" s="32">
        <v>462000</v>
      </c>
      <c r="Q37" s="35" t="s">
        <v>660</v>
      </c>
      <c r="R37" s="26" t="s">
        <v>245</v>
      </c>
      <c r="S37" s="35" t="s">
        <v>43</v>
      </c>
      <c r="T37" s="26">
        <v>0</v>
      </c>
      <c r="U37" s="27"/>
      <c r="V37" s="36" t="s">
        <v>25</v>
      </c>
    </row>
    <row r="38" spans="1:25" ht="64.5" customHeight="1" x14ac:dyDescent="0.3">
      <c r="A38" s="26">
        <v>24</v>
      </c>
      <c r="B38" s="26" t="s">
        <v>44</v>
      </c>
      <c r="C38" s="26" t="s">
        <v>71</v>
      </c>
      <c r="D38" s="55" t="s">
        <v>268</v>
      </c>
      <c r="E38" s="55" t="s">
        <v>269</v>
      </c>
      <c r="F38" s="55" t="s">
        <v>265</v>
      </c>
      <c r="G38" s="55" t="s">
        <v>384</v>
      </c>
      <c r="H38" s="55" t="s">
        <v>267</v>
      </c>
      <c r="I38" s="56" t="s">
        <v>178</v>
      </c>
      <c r="J38" s="29" t="s">
        <v>179</v>
      </c>
      <c r="K38" s="26" t="s">
        <v>48</v>
      </c>
      <c r="L38" s="30" t="s">
        <v>175</v>
      </c>
      <c r="M38" s="114">
        <v>1020</v>
      </c>
      <c r="N38" s="114">
        <f t="shared" si="2"/>
        <v>147.32142857142856</v>
      </c>
      <c r="O38" s="114">
        <f t="shared" si="1"/>
        <v>150267.85714285713</v>
      </c>
      <c r="P38" s="32">
        <v>168300</v>
      </c>
      <c r="Q38" s="35" t="s">
        <v>660</v>
      </c>
      <c r="R38" s="26" t="s">
        <v>245</v>
      </c>
      <c r="S38" s="35" t="s">
        <v>43</v>
      </c>
      <c r="T38" s="26">
        <v>0</v>
      </c>
      <c r="U38" s="27"/>
      <c r="V38" s="36" t="s">
        <v>25</v>
      </c>
    </row>
    <row r="39" spans="1:25" ht="99" customHeight="1" x14ac:dyDescent="0.3">
      <c r="A39" s="26">
        <v>25</v>
      </c>
      <c r="B39" s="26" t="s">
        <v>44</v>
      </c>
      <c r="C39" s="26" t="s">
        <v>71</v>
      </c>
      <c r="D39" s="55" t="s">
        <v>510</v>
      </c>
      <c r="E39" s="55" t="s">
        <v>513</v>
      </c>
      <c r="F39" s="55" t="s">
        <v>511</v>
      </c>
      <c r="G39" s="55" t="s">
        <v>514</v>
      </c>
      <c r="H39" s="55" t="s">
        <v>512</v>
      </c>
      <c r="I39" s="60" t="s">
        <v>708</v>
      </c>
      <c r="J39" s="29" t="s">
        <v>509</v>
      </c>
      <c r="K39" s="26" t="s">
        <v>48</v>
      </c>
      <c r="L39" s="30" t="s">
        <v>72</v>
      </c>
      <c r="M39" s="114">
        <v>30</v>
      </c>
      <c r="N39" s="114">
        <f t="shared" si="2"/>
        <v>31249.999999999996</v>
      </c>
      <c r="O39" s="114">
        <f t="shared" si="1"/>
        <v>937499.99999999988</v>
      </c>
      <c r="P39" s="32">
        <v>1050000</v>
      </c>
      <c r="Q39" s="35" t="s">
        <v>659</v>
      </c>
      <c r="R39" s="34" t="s">
        <v>515</v>
      </c>
      <c r="S39" s="35" t="s">
        <v>43</v>
      </c>
      <c r="T39" s="26">
        <v>0</v>
      </c>
      <c r="U39" s="43"/>
      <c r="V39" s="36" t="s">
        <v>25</v>
      </c>
    </row>
    <row r="40" spans="1:25" ht="101.25" customHeight="1" x14ac:dyDescent="0.3">
      <c r="A40" s="26">
        <v>26</v>
      </c>
      <c r="B40" s="26" t="s">
        <v>44</v>
      </c>
      <c r="C40" s="26" t="s">
        <v>71</v>
      </c>
      <c r="D40" s="55" t="s">
        <v>518</v>
      </c>
      <c r="E40" s="55" t="s">
        <v>521</v>
      </c>
      <c r="F40" s="55" t="s">
        <v>519</v>
      </c>
      <c r="G40" s="55" t="s">
        <v>522</v>
      </c>
      <c r="H40" s="55" t="s">
        <v>520</v>
      </c>
      <c r="I40" s="40" t="s">
        <v>523</v>
      </c>
      <c r="J40" s="29" t="s">
        <v>516</v>
      </c>
      <c r="K40" s="26" t="s">
        <v>48</v>
      </c>
      <c r="L40" s="30" t="s">
        <v>72</v>
      </c>
      <c r="M40" s="114">
        <v>30</v>
      </c>
      <c r="N40" s="114">
        <f t="shared" si="2"/>
        <v>31249.999999999996</v>
      </c>
      <c r="O40" s="114">
        <f t="shared" si="1"/>
        <v>937499.99999999988</v>
      </c>
      <c r="P40" s="32">
        <v>1050000</v>
      </c>
      <c r="Q40" s="35" t="s">
        <v>657</v>
      </c>
      <c r="R40" s="34" t="s">
        <v>517</v>
      </c>
      <c r="S40" s="35" t="s">
        <v>43</v>
      </c>
      <c r="T40" s="26">
        <v>0</v>
      </c>
      <c r="U40" s="43"/>
      <c r="V40" s="36" t="s">
        <v>25</v>
      </c>
    </row>
    <row r="41" spans="1:25" s="8" customFormat="1" ht="118.5" customHeight="1" x14ac:dyDescent="0.3">
      <c r="A41" s="41">
        <v>27</v>
      </c>
      <c r="B41" s="41" t="s">
        <v>44</v>
      </c>
      <c r="C41" s="41" t="s">
        <v>37</v>
      </c>
      <c r="D41" s="55" t="s">
        <v>526</v>
      </c>
      <c r="E41" s="53" t="s">
        <v>528</v>
      </c>
      <c r="F41" s="53" t="s">
        <v>527</v>
      </c>
      <c r="G41" s="53" t="s">
        <v>529</v>
      </c>
      <c r="H41" s="53" t="s">
        <v>527</v>
      </c>
      <c r="I41" s="47" t="s">
        <v>524</v>
      </c>
      <c r="J41" s="61" t="s">
        <v>525</v>
      </c>
      <c r="K41" s="41" t="s">
        <v>48</v>
      </c>
      <c r="L41" s="48" t="s">
        <v>42</v>
      </c>
      <c r="M41" s="115">
        <v>1</v>
      </c>
      <c r="N41" s="115">
        <f t="shared" ref="N41:N46" si="3">O41/M41</f>
        <v>946004.4642857142</v>
      </c>
      <c r="O41" s="115">
        <f>P41/1.12</f>
        <v>946004.4642857142</v>
      </c>
      <c r="P41" s="54">
        <v>1059525</v>
      </c>
      <c r="Q41" s="62" t="s">
        <v>657</v>
      </c>
      <c r="R41" s="34" t="s">
        <v>515</v>
      </c>
      <c r="S41" s="62" t="s">
        <v>43</v>
      </c>
      <c r="T41" s="41">
        <v>0</v>
      </c>
      <c r="U41" s="63"/>
      <c r="V41" s="63" t="s">
        <v>35</v>
      </c>
      <c r="Y41" s="37"/>
    </row>
    <row r="42" spans="1:25" s="8" customFormat="1" ht="99" customHeight="1" x14ac:dyDescent="0.3">
      <c r="A42" s="41">
        <v>28</v>
      </c>
      <c r="B42" s="41" t="s">
        <v>44</v>
      </c>
      <c r="C42" s="41" t="s">
        <v>37</v>
      </c>
      <c r="D42" s="53" t="s">
        <v>532</v>
      </c>
      <c r="E42" s="53" t="s">
        <v>534</v>
      </c>
      <c r="F42" s="53" t="s">
        <v>533</v>
      </c>
      <c r="G42" s="53" t="s">
        <v>535</v>
      </c>
      <c r="H42" s="53" t="s">
        <v>533</v>
      </c>
      <c r="I42" s="61" t="s">
        <v>530</v>
      </c>
      <c r="J42" s="61" t="s">
        <v>531</v>
      </c>
      <c r="K42" s="41" t="s">
        <v>124</v>
      </c>
      <c r="L42" s="48" t="s">
        <v>42</v>
      </c>
      <c r="M42" s="115">
        <v>1</v>
      </c>
      <c r="N42" s="115">
        <f t="shared" si="3"/>
        <v>124999.99999999999</v>
      </c>
      <c r="O42" s="115">
        <f>P42/1.12</f>
        <v>124999.99999999999</v>
      </c>
      <c r="P42" s="54">
        <v>140000</v>
      </c>
      <c r="Q42" s="35" t="s">
        <v>657</v>
      </c>
      <c r="R42" s="34" t="s">
        <v>515</v>
      </c>
      <c r="S42" s="62" t="s">
        <v>43</v>
      </c>
      <c r="T42" s="41">
        <v>0</v>
      </c>
      <c r="U42" s="63"/>
      <c r="V42" s="63" t="s">
        <v>35</v>
      </c>
      <c r="Y42" s="37"/>
    </row>
    <row r="43" spans="1:25" s="8" customFormat="1" ht="99.75" customHeight="1" x14ac:dyDescent="0.3">
      <c r="A43" s="41">
        <v>29</v>
      </c>
      <c r="B43" s="41" t="s">
        <v>44</v>
      </c>
      <c r="C43" s="41" t="s">
        <v>37</v>
      </c>
      <c r="D43" s="53" t="s">
        <v>537</v>
      </c>
      <c r="E43" s="64" t="s">
        <v>539</v>
      </c>
      <c r="F43" s="64" t="s">
        <v>538</v>
      </c>
      <c r="G43" s="64" t="s">
        <v>540</v>
      </c>
      <c r="H43" s="64" t="s">
        <v>538</v>
      </c>
      <c r="I43" s="61" t="s">
        <v>664</v>
      </c>
      <c r="J43" s="61" t="s">
        <v>536</v>
      </c>
      <c r="K43" s="41" t="s">
        <v>45</v>
      </c>
      <c r="L43" s="48" t="s">
        <v>42</v>
      </c>
      <c r="M43" s="115">
        <v>1</v>
      </c>
      <c r="N43" s="115">
        <f t="shared" si="3"/>
        <v>66999996.428571425</v>
      </c>
      <c r="O43" s="115">
        <f>P43/1.12</f>
        <v>66999996.428571425</v>
      </c>
      <c r="P43" s="54">
        <v>75039996</v>
      </c>
      <c r="Q43" s="35" t="s">
        <v>688</v>
      </c>
      <c r="R43" s="3" t="s">
        <v>498</v>
      </c>
      <c r="S43" s="62" t="s">
        <v>43</v>
      </c>
      <c r="T43" s="41">
        <v>0</v>
      </c>
      <c r="U43" s="63"/>
      <c r="V43" s="63" t="s">
        <v>26</v>
      </c>
      <c r="Y43" s="37"/>
    </row>
    <row r="44" spans="1:25" s="66" customFormat="1" ht="104.25" customHeight="1" x14ac:dyDescent="0.3">
      <c r="A44" s="26">
        <v>30</v>
      </c>
      <c r="B44" s="26" t="s">
        <v>44</v>
      </c>
      <c r="C44" s="26" t="s">
        <v>37</v>
      </c>
      <c r="D44" s="55" t="s">
        <v>537</v>
      </c>
      <c r="E44" s="28" t="s">
        <v>539</v>
      </c>
      <c r="F44" s="28" t="s">
        <v>538</v>
      </c>
      <c r="G44" s="28" t="s">
        <v>540</v>
      </c>
      <c r="H44" s="28" t="s">
        <v>538</v>
      </c>
      <c r="I44" s="56" t="s">
        <v>665</v>
      </c>
      <c r="J44" s="56" t="s">
        <v>541</v>
      </c>
      <c r="K44" s="26" t="s">
        <v>45</v>
      </c>
      <c r="L44" s="30" t="s">
        <v>42</v>
      </c>
      <c r="M44" s="114">
        <v>1</v>
      </c>
      <c r="N44" s="114">
        <f t="shared" si="3"/>
        <v>24553564.285714284</v>
      </c>
      <c r="O44" s="114">
        <f>P44/1.12</f>
        <v>24553564.285714284</v>
      </c>
      <c r="P44" s="65">
        <v>27499992</v>
      </c>
      <c r="Q44" s="35" t="s">
        <v>688</v>
      </c>
      <c r="R44" s="34" t="s">
        <v>498</v>
      </c>
      <c r="S44" s="35" t="s">
        <v>43</v>
      </c>
      <c r="T44" s="26">
        <v>0</v>
      </c>
      <c r="U44" s="36"/>
      <c r="V44" s="36" t="s">
        <v>26</v>
      </c>
      <c r="Y44" s="67"/>
    </row>
    <row r="45" spans="1:25" ht="163.5" customHeight="1" x14ac:dyDescent="0.3">
      <c r="A45" s="26">
        <v>31</v>
      </c>
      <c r="B45" s="26" t="s">
        <v>44</v>
      </c>
      <c r="C45" s="26" t="s">
        <v>37</v>
      </c>
      <c r="D45" s="27" t="s">
        <v>486</v>
      </c>
      <c r="E45" s="28" t="s">
        <v>487</v>
      </c>
      <c r="F45" s="28" t="s">
        <v>488</v>
      </c>
      <c r="G45" s="28" t="s">
        <v>489</v>
      </c>
      <c r="H45" s="28" t="s">
        <v>490</v>
      </c>
      <c r="I45" s="29" t="s">
        <v>105</v>
      </c>
      <c r="J45" s="47" t="s">
        <v>106</v>
      </c>
      <c r="K45" s="41" t="s">
        <v>45</v>
      </c>
      <c r="L45" s="48" t="s">
        <v>42</v>
      </c>
      <c r="M45" s="115">
        <v>1</v>
      </c>
      <c r="N45" s="115">
        <f t="shared" si="3"/>
        <v>45232757.142857142</v>
      </c>
      <c r="O45" s="115">
        <f>P45/1.12</f>
        <v>45232757.142857142</v>
      </c>
      <c r="P45" s="54">
        <v>50660688</v>
      </c>
      <c r="Q45" s="35" t="s">
        <v>688</v>
      </c>
      <c r="R45" s="3" t="s">
        <v>498</v>
      </c>
      <c r="S45" s="35">
        <v>710000000</v>
      </c>
      <c r="T45" s="26">
        <v>0</v>
      </c>
      <c r="U45" s="27"/>
      <c r="V45" s="36" t="s">
        <v>26</v>
      </c>
      <c r="W45" s="8"/>
      <c r="X45" s="8"/>
      <c r="Y45" s="37"/>
    </row>
    <row r="46" spans="1:25" s="8" customFormat="1" ht="117" customHeight="1" x14ac:dyDescent="0.3">
      <c r="A46" s="26">
        <v>32</v>
      </c>
      <c r="B46" s="26" t="s">
        <v>44</v>
      </c>
      <c r="C46" s="26" t="s">
        <v>37</v>
      </c>
      <c r="D46" s="27" t="s">
        <v>325</v>
      </c>
      <c r="E46" s="28" t="s">
        <v>406</v>
      </c>
      <c r="F46" s="28" t="s">
        <v>326</v>
      </c>
      <c r="G46" s="28" t="s">
        <v>407</v>
      </c>
      <c r="H46" s="28" t="s">
        <v>326</v>
      </c>
      <c r="I46" s="29" t="s">
        <v>795</v>
      </c>
      <c r="J46" s="29" t="s">
        <v>794</v>
      </c>
      <c r="K46" s="26" t="s">
        <v>41</v>
      </c>
      <c r="L46" s="30" t="s">
        <v>42</v>
      </c>
      <c r="M46" s="114">
        <v>1</v>
      </c>
      <c r="N46" s="114">
        <f t="shared" si="3"/>
        <v>22321428.571428571</v>
      </c>
      <c r="O46" s="114">
        <v>22321428.571428571</v>
      </c>
      <c r="P46" s="54">
        <v>25000000</v>
      </c>
      <c r="Q46" s="35" t="s">
        <v>688</v>
      </c>
      <c r="R46" s="34" t="s">
        <v>498</v>
      </c>
      <c r="S46" s="35" t="s">
        <v>43</v>
      </c>
      <c r="T46" s="26">
        <v>0</v>
      </c>
      <c r="U46" s="27"/>
      <c r="V46" s="36" t="s">
        <v>36</v>
      </c>
      <c r="Y46" s="37"/>
    </row>
    <row r="47" spans="1:25" s="8" customFormat="1" ht="153.75" customHeight="1" x14ac:dyDescent="0.3">
      <c r="A47" s="41">
        <v>33</v>
      </c>
      <c r="B47" s="26" t="s">
        <v>44</v>
      </c>
      <c r="C47" s="26" t="s">
        <v>37</v>
      </c>
      <c r="D47" s="52" t="s">
        <v>491</v>
      </c>
      <c r="E47" s="53" t="s">
        <v>685</v>
      </c>
      <c r="F47" s="53" t="s">
        <v>117</v>
      </c>
      <c r="G47" s="53" t="s">
        <v>685</v>
      </c>
      <c r="H47" s="53" t="s">
        <v>117</v>
      </c>
      <c r="I47" s="29" t="s">
        <v>689</v>
      </c>
      <c r="J47" s="4" t="s">
        <v>542</v>
      </c>
      <c r="K47" s="26" t="s">
        <v>124</v>
      </c>
      <c r="L47" s="30" t="s">
        <v>42</v>
      </c>
      <c r="M47" s="115">
        <v>1</v>
      </c>
      <c r="N47" s="115">
        <v>2700892.8571428568</v>
      </c>
      <c r="O47" s="115">
        <f t="shared" ref="O47:O88" si="4">P47/1.12</f>
        <v>2700892.8571428568</v>
      </c>
      <c r="P47" s="54">
        <v>3025000</v>
      </c>
      <c r="Q47" s="35" t="s">
        <v>688</v>
      </c>
      <c r="R47" s="34" t="s">
        <v>498</v>
      </c>
      <c r="S47" s="35" t="s">
        <v>43</v>
      </c>
      <c r="T47" s="26">
        <v>0</v>
      </c>
      <c r="U47" s="27"/>
      <c r="V47" s="36" t="s">
        <v>36</v>
      </c>
      <c r="Y47" s="37"/>
    </row>
    <row r="48" spans="1:25" s="8" customFormat="1" ht="153.75" customHeight="1" x14ac:dyDescent="0.3">
      <c r="A48" s="41">
        <v>34</v>
      </c>
      <c r="B48" s="26" t="s">
        <v>44</v>
      </c>
      <c r="C48" s="26" t="s">
        <v>37</v>
      </c>
      <c r="D48" s="52" t="s">
        <v>491</v>
      </c>
      <c r="E48" s="53" t="s">
        <v>685</v>
      </c>
      <c r="F48" s="53" t="s">
        <v>117</v>
      </c>
      <c r="G48" s="53" t="s">
        <v>685</v>
      </c>
      <c r="H48" s="53" t="s">
        <v>117</v>
      </c>
      <c r="I48" s="29" t="s">
        <v>793</v>
      </c>
      <c r="J48" s="29" t="s">
        <v>735</v>
      </c>
      <c r="K48" s="26" t="s">
        <v>45</v>
      </c>
      <c r="L48" s="30" t="s">
        <v>42</v>
      </c>
      <c r="M48" s="115">
        <v>1</v>
      </c>
      <c r="N48" s="115">
        <v>5848214.2857142854</v>
      </c>
      <c r="O48" s="115">
        <f t="shared" si="4"/>
        <v>5848214.2857142854</v>
      </c>
      <c r="P48" s="54">
        <v>6550000</v>
      </c>
      <c r="Q48" s="2" t="s">
        <v>701</v>
      </c>
      <c r="R48" s="34" t="s">
        <v>498</v>
      </c>
      <c r="S48" s="35" t="s">
        <v>43</v>
      </c>
      <c r="T48" s="26">
        <v>0</v>
      </c>
      <c r="U48" s="27"/>
      <c r="V48" s="36" t="s">
        <v>36</v>
      </c>
      <c r="Y48" s="37"/>
    </row>
    <row r="49" spans="1:25" ht="78" x14ac:dyDescent="0.3">
      <c r="A49" s="26">
        <v>35</v>
      </c>
      <c r="B49" s="26" t="s">
        <v>44</v>
      </c>
      <c r="C49" s="26" t="s">
        <v>37</v>
      </c>
      <c r="D49" s="27" t="s">
        <v>327</v>
      </c>
      <c r="E49" s="28" t="s">
        <v>438</v>
      </c>
      <c r="F49" s="28" t="s">
        <v>113</v>
      </c>
      <c r="G49" s="28" t="s">
        <v>439</v>
      </c>
      <c r="H49" s="55" t="s">
        <v>114</v>
      </c>
      <c r="I49" s="29" t="s">
        <v>115</v>
      </c>
      <c r="J49" s="47" t="s">
        <v>116</v>
      </c>
      <c r="K49" s="41" t="s">
        <v>124</v>
      </c>
      <c r="L49" s="48" t="s">
        <v>42</v>
      </c>
      <c r="M49" s="115">
        <v>1</v>
      </c>
      <c r="N49" s="115">
        <f t="shared" ref="N49:N88" si="5">O49/M49</f>
        <v>8035.7142857142853</v>
      </c>
      <c r="O49" s="115">
        <f t="shared" si="4"/>
        <v>8035.7142857142853</v>
      </c>
      <c r="P49" s="54">
        <v>9000</v>
      </c>
      <c r="Q49" s="68" t="s">
        <v>738</v>
      </c>
      <c r="R49" s="3" t="s">
        <v>243</v>
      </c>
      <c r="S49" s="35" t="s">
        <v>43</v>
      </c>
      <c r="T49" s="26">
        <v>0</v>
      </c>
      <c r="U49" s="27"/>
      <c r="V49" s="36" t="s">
        <v>26</v>
      </c>
      <c r="W49" s="8"/>
      <c r="X49" s="8"/>
      <c r="Y49" s="37"/>
    </row>
    <row r="50" spans="1:25" s="51" customFormat="1" ht="99.75" customHeight="1" x14ac:dyDescent="0.3">
      <c r="A50" s="26">
        <v>36</v>
      </c>
      <c r="B50" s="26" t="s">
        <v>44</v>
      </c>
      <c r="C50" s="26" t="s">
        <v>37</v>
      </c>
      <c r="D50" s="27" t="s">
        <v>328</v>
      </c>
      <c r="E50" s="28" t="s">
        <v>404</v>
      </c>
      <c r="F50" s="28" t="s">
        <v>117</v>
      </c>
      <c r="G50" s="28" t="s">
        <v>405</v>
      </c>
      <c r="H50" s="28" t="s">
        <v>117</v>
      </c>
      <c r="I50" s="69" t="s">
        <v>681</v>
      </c>
      <c r="J50" s="70" t="s">
        <v>543</v>
      </c>
      <c r="K50" s="41" t="s">
        <v>45</v>
      </c>
      <c r="L50" s="48" t="s">
        <v>42</v>
      </c>
      <c r="M50" s="115">
        <v>1</v>
      </c>
      <c r="N50" s="115">
        <f t="shared" si="5"/>
        <v>11366964.285717856</v>
      </c>
      <c r="O50" s="115">
        <f t="shared" si="4"/>
        <v>11366964.285717856</v>
      </c>
      <c r="P50" s="54">
        <v>12731000.000003999</v>
      </c>
      <c r="Q50" s="2" t="s">
        <v>659</v>
      </c>
      <c r="R50" s="3" t="s">
        <v>498</v>
      </c>
      <c r="S50" s="35" t="s">
        <v>43</v>
      </c>
      <c r="T50" s="26">
        <v>0</v>
      </c>
      <c r="U50" s="27"/>
      <c r="V50" s="36" t="s">
        <v>26</v>
      </c>
      <c r="W50" s="8"/>
      <c r="X50" s="8"/>
      <c r="Y50" s="37"/>
    </row>
    <row r="51" spans="1:25" ht="101.25" customHeight="1" x14ac:dyDescent="0.3">
      <c r="A51" s="26">
        <v>37</v>
      </c>
      <c r="B51" s="26" t="s">
        <v>44</v>
      </c>
      <c r="C51" s="26" t="s">
        <v>37</v>
      </c>
      <c r="D51" s="27" t="s">
        <v>491</v>
      </c>
      <c r="E51" s="28" t="s">
        <v>404</v>
      </c>
      <c r="F51" s="28" t="s">
        <v>117</v>
      </c>
      <c r="G51" s="28" t="s">
        <v>405</v>
      </c>
      <c r="H51" s="28" t="s">
        <v>117</v>
      </c>
      <c r="I51" s="29" t="s">
        <v>118</v>
      </c>
      <c r="J51" s="47" t="s">
        <v>119</v>
      </c>
      <c r="K51" s="41" t="s">
        <v>45</v>
      </c>
      <c r="L51" s="48" t="s">
        <v>42</v>
      </c>
      <c r="M51" s="115">
        <v>1</v>
      </c>
      <c r="N51" s="115">
        <f t="shared" si="5"/>
        <v>42857142.857142851</v>
      </c>
      <c r="O51" s="115">
        <f t="shared" si="4"/>
        <v>42857142.857142851</v>
      </c>
      <c r="P51" s="54">
        <v>48000000</v>
      </c>
      <c r="Q51" s="35" t="s">
        <v>688</v>
      </c>
      <c r="R51" s="3" t="s">
        <v>498</v>
      </c>
      <c r="S51" s="35" t="s">
        <v>43</v>
      </c>
      <c r="T51" s="26">
        <v>0</v>
      </c>
      <c r="U51" s="27"/>
      <c r="V51" s="36" t="s">
        <v>26</v>
      </c>
      <c r="W51" s="8"/>
      <c r="X51" s="8"/>
      <c r="Y51" s="37"/>
    </row>
    <row r="52" spans="1:25" s="8" customFormat="1" ht="98.25" customHeight="1" x14ac:dyDescent="0.3">
      <c r="A52" s="26">
        <v>38</v>
      </c>
      <c r="B52" s="26" t="s">
        <v>44</v>
      </c>
      <c r="C52" s="26" t="s">
        <v>37</v>
      </c>
      <c r="D52" s="27" t="s">
        <v>491</v>
      </c>
      <c r="E52" s="28" t="s">
        <v>404</v>
      </c>
      <c r="F52" s="28" t="s">
        <v>117</v>
      </c>
      <c r="G52" s="28" t="s">
        <v>405</v>
      </c>
      <c r="H52" s="28" t="s">
        <v>117</v>
      </c>
      <c r="I52" s="29" t="s">
        <v>663</v>
      </c>
      <c r="J52" s="47" t="s">
        <v>544</v>
      </c>
      <c r="K52" s="41" t="s">
        <v>45</v>
      </c>
      <c r="L52" s="48" t="s">
        <v>42</v>
      </c>
      <c r="M52" s="115">
        <v>1</v>
      </c>
      <c r="N52" s="115">
        <f t="shared" si="5"/>
        <v>17857135.714285713</v>
      </c>
      <c r="O52" s="115">
        <f t="shared" si="4"/>
        <v>17857135.714285713</v>
      </c>
      <c r="P52" s="54">
        <v>19999992</v>
      </c>
      <c r="Q52" s="35" t="s">
        <v>688</v>
      </c>
      <c r="R52" s="3" t="s">
        <v>498</v>
      </c>
      <c r="S52" s="35" t="s">
        <v>43</v>
      </c>
      <c r="T52" s="26">
        <v>0</v>
      </c>
      <c r="U52" s="27"/>
      <c r="V52" s="36" t="s">
        <v>26</v>
      </c>
      <c r="Y52" s="37"/>
    </row>
    <row r="53" spans="1:25" s="8" customFormat="1" ht="99" customHeight="1" x14ac:dyDescent="0.3">
      <c r="A53" s="26">
        <v>39</v>
      </c>
      <c r="B53" s="26" t="s">
        <v>44</v>
      </c>
      <c r="C53" s="26" t="s">
        <v>37</v>
      </c>
      <c r="D53" s="27" t="s">
        <v>328</v>
      </c>
      <c r="E53" s="28" t="s">
        <v>404</v>
      </c>
      <c r="F53" s="28" t="s">
        <v>117</v>
      </c>
      <c r="G53" s="28" t="s">
        <v>405</v>
      </c>
      <c r="H53" s="28" t="s">
        <v>117</v>
      </c>
      <c r="I53" s="29" t="s">
        <v>682</v>
      </c>
      <c r="J53" s="47" t="s">
        <v>545</v>
      </c>
      <c r="K53" s="41" t="s">
        <v>45</v>
      </c>
      <c r="L53" s="48" t="s">
        <v>42</v>
      </c>
      <c r="M53" s="115">
        <v>1</v>
      </c>
      <c r="N53" s="115">
        <f t="shared" si="5"/>
        <v>11785714.285714285</v>
      </c>
      <c r="O53" s="115">
        <f t="shared" si="4"/>
        <v>11785714.285714285</v>
      </c>
      <c r="P53" s="54">
        <v>13200000</v>
      </c>
      <c r="Q53" s="2" t="s">
        <v>701</v>
      </c>
      <c r="R53" s="3" t="s">
        <v>498</v>
      </c>
      <c r="S53" s="35" t="s">
        <v>43</v>
      </c>
      <c r="T53" s="26">
        <v>0</v>
      </c>
      <c r="U53" s="27"/>
      <c r="V53" s="36" t="s">
        <v>26</v>
      </c>
      <c r="Y53" s="37"/>
    </row>
    <row r="54" spans="1:25" s="51" customFormat="1" ht="96.75" customHeight="1" x14ac:dyDescent="0.3">
      <c r="A54" s="26">
        <v>40</v>
      </c>
      <c r="B54" s="26" t="s">
        <v>44</v>
      </c>
      <c r="C54" s="26" t="s">
        <v>37</v>
      </c>
      <c r="D54" s="27" t="s">
        <v>492</v>
      </c>
      <c r="E54" s="55" t="s">
        <v>481</v>
      </c>
      <c r="F54" s="55" t="s">
        <v>493</v>
      </c>
      <c r="G54" s="55" t="s">
        <v>494</v>
      </c>
      <c r="H54" s="55" t="s">
        <v>493</v>
      </c>
      <c r="I54" s="29" t="s">
        <v>683</v>
      </c>
      <c r="J54" s="47" t="s">
        <v>546</v>
      </c>
      <c r="K54" s="41" t="s">
        <v>45</v>
      </c>
      <c r="L54" s="48" t="s">
        <v>42</v>
      </c>
      <c r="M54" s="115">
        <v>1</v>
      </c>
      <c r="N54" s="115">
        <f t="shared" si="5"/>
        <v>21428571.428571425</v>
      </c>
      <c r="O54" s="115">
        <f t="shared" si="4"/>
        <v>21428571.428571425</v>
      </c>
      <c r="P54" s="54">
        <v>24000000</v>
      </c>
      <c r="Q54" s="2" t="s">
        <v>659</v>
      </c>
      <c r="R54" s="3" t="s">
        <v>498</v>
      </c>
      <c r="S54" s="35" t="s">
        <v>43</v>
      </c>
      <c r="T54" s="26">
        <v>0</v>
      </c>
      <c r="U54" s="27"/>
      <c r="V54" s="36" t="s">
        <v>26</v>
      </c>
      <c r="W54" s="8"/>
      <c r="X54" s="8"/>
      <c r="Y54" s="37"/>
    </row>
    <row r="55" spans="1:25" s="8" customFormat="1" ht="79.5" customHeight="1" x14ac:dyDescent="0.3">
      <c r="A55" s="41">
        <v>41</v>
      </c>
      <c r="B55" s="26" t="s">
        <v>44</v>
      </c>
      <c r="C55" s="26" t="s">
        <v>37</v>
      </c>
      <c r="D55" s="27" t="s">
        <v>312</v>
      </c>
      <c r="E55" s="28" t="s">
        <v>93</v>
      </c>
      <c r="F55" s="28" t="s">
        <v>94</v>
      </c>
      <c r="G55" s="28" t="s">
        <v>427</v>
      </c>
      <c r="H55" s="28" t="s">
        <v>95</v>
      </c>
      <c r="I55" s="29" t="s">
        <v>548</v>
      </c>
      <c r="J55" s="29" t="s">
        <v>547</v>
      </c>
      <c r="K55" s="143" t="s">
        <v>231</v>
      </c>
      <c r="L55" s="48" t="s">
        <v>42</v>
      </c>
      <c r="M55" s="117">
        <v>1</v>
      </c>
      <c r="N55" s="117">
        <f t="shared" si="5"/>
        <v>4800000</v>
      </c>
      <c r="O55" s="117">
        <f t="shared" si="4"/>
        <v>4800000</v>
      </c>
      <c r="P55" s="117">
        <v>5376000</v>
      </c>
      <c r="Q55" s="71" t="s">
        <v>654</v>
      </c>
      <c r="R55" s="71" t="s">
        <v>789</v>
      </c>
      <c r="S55" s="72" t="s">
        <v>43</v>
      </c>
      <c r="T55" s="71">
        <v>0</v>
      </c>
      <c r="U55" s="72" t="s">
        <v>655</v>
      </c>
      <c r="V55" s="71" t="s">
        <v>96</v>
      </c>
      <c r="Y55" s="37"/>
    </row>
    <row r="56" spans="1:25" s="8" customFormat="1" ht="81.75" customHeight="1" x14ac:dyDescent="0.3">
      <c r="A56" s="50">
        <v>42</v>
      </c>
      <c r="B56" s="55" t="s">
        <v>44</v>
      </c>
      <c r="C56" s="55" t="s">
        <v>37</v>
      </c>
      <c r="D56" s="55" t="s">
        <v>353</v>
      </c>
      <c r="E56" s="73" t="s">
        <v>394</v>
      </c>
      <c r="F56" s="73" t="s">
        <v>94</v>
      </c>
      <c r="G56" s="73" t="s">
        <v>395</v>
      </c>
      <c r="H56" s="73" t="s">
        <v>95</v>
      </c>
      <c r="I56" s="29" t="s">
        <v>229</v>
      </c>
      <c r="J56" s="60" t="s">
        <v>230</v>
      </c>
      <c r="K56" s="41" t="s">
        <v>124</v>
      </c>
      <c r="L56" s="48" t="s">
        <v>42</v>
      </c>
      <c r="M56" s="115">
        <v>1</v>
      </c>
      <c r="N56" s="115">
        <f t="shared" si="5"/>
        <v>2678571.4285714282</v>
      </c>
      <c r="O56" s="115">
        <f t="shared" si="4"/>
        <v>2678571.4285714282</v>
      </c>
      <c r="P56" s="54">
        <v>3000000</v>
      </c>
      <c r="Q56" s="71" t="s">
        <v>654</v>
      </c>
      <c r="R56" s="3" t="s">
        <v>498</v>
      </c>
      <c r="S56" s="35" t="s">
        <v>43</v>
      </c>
      <c r="T56" s="26">
        <v>0</v>
      </c>
      <c r="U56" s="27"/>
      <c r="V56" s="36" t="s">
        <v>26</v>
      </c>
      <c r="W56" s="51"/>
      <c r="X56" s="51"/>
      <c r="Y56" s="51"/>
    </row>
    <row r="57" spans="1:25" s="8" customFormat="1" ht="101.25" customHeight="1" x14ac:dyDescent="0.3">
      <c r="A57" s="26">
        <v>43</v>
      </c>
      <c r="B57" s="26" t="s">
        <v>44</v>
      </c>
      <c r="C57" s="26" t="s">
        <v>37</v>
      </c>
      <c r="D57" s="27" t="s">
        <v>478</v>
      </c>
      <c r="E57" s="28" t="s">
        <v>480</v>
      </c>
      <c r="F57" s="28" t="s">
        <v>479</v>
      </c>
      <c r="G57" s="28" t="s">
        <v>407</v>
      </c>
      <c r="H57" s="28" t="s">
        <v>479</v>
      </c>
      <c r="I57" s="29" t="s">
        <v>68</v>
      </c>
      <c r="J57" s="29" t="s">
        <v>69</v>
      </c>
      <c r="K57" s="26" t="s">
        <v>124</v>
      </c>
      <c r="L57" s="30" t="s">
        <v>42</v>
      </c>
      <c r="M57" s="115">
        <v>1</v>
      </c>
      <c r="N57" s="115">
        <f t="shared" si="5"/>
        <v>24723214.285714284</v>
      </c>
      <c r="O57" s="115">
        <f t="shared" si="4"/>
        <v>24723214.285714284</v>
      </c>
      <c r="P57" s="54">
        <v>27690000</v>
      </c>
      <c r="Q57" s="71" t="s">
        <v>654</v>
      </c>
      <c r="R57" s="34" t="s">
        <v>498</v>
      </c>
      <c r="S57" s="35" t="s">
        <v>43</v>
      </c>
      <c r="T57" s="26">
        <v>0</v>
      </c>
      <c r="U57" s="27"/>
      <c r="V57" s="36" t="s">
        <v>34</v>
      </c>
      <c r="Y57" s="37"/>
    </row>
    <row r="58" spans="1:25" s="8" customFormat="1" ht="129" customHeight="1" x14ac:dyDescent="0.3">
      <c r="A58" s="26">
        <v>44</v>
      </c>
      <c r="B58" s="26" t="s">
        <v>44</v>
      </c>
      <c r="C58" s="26" t="s">
        <v>37</v>
      </c>
      <c r="D58" s="27" t="s">
        <v>297</v>
      </c>
      <c r="E58" s="55" t="s">
        <v>400</v>
      </c>
      <c r="F58" s="28" t="s">
        <v>298</v>
      </c>
      <c r="G58" s="28" t="s">
        <v>401</v>
      </c>
      <c r="H58" s="28" t="s">
        <v>299</v>
      </c>
      <c r="I58" s="56" t="s">
        <v>129</v>
      </c>
      <c r="J58" s="29" t="s">
        <v>130</v>
      </c>
      <c r="K58" s="26" t="s">
        <v>48</v>
      </c>
      <c r="L58" s="30" t="s">
        <v>42</v>
      </c>
      <c r="M58" s="114">
        <v>1</v>
      </c>
      <c r="N58" s="114">
        <f t="shared" si="5"/>
        <v>5416212</v>
      </c>
      <c r="O58" s="114">
        <f t="shared" si="4"/>
        <v>5416212</v>
      </c>
      <c r="P58" s="54">
        <v>6066157.4400000004</v>
      </c>
      <c r="Q58" s="33" t="s">
        <v>654</v>
      </c>
      <c r="R58" s="34" t="s">
        <v>498</v>
      </c>
      <c r="S58" s="35" t="s">
        <v>43</v>
      </c>
      <c r="T58" s="26">
        <v>0</v>
      </c>
      <c r="U58" s="27"/>
      <c r="V58" s="36" t="s">
        <v>25</v>
      </c>
      <c r="Y58" s="37"/>
    </row>
    <row r="59" spans="1:25" s="8" customFormat="1" ht="114" customHeight="1" x14ac:dyDescent="0.3">
      <c r="A59" s="26">
        <v>45</v>
      </c>
      <c r="B59" s="26" t="s">
        <v>44</v>
      </c>
      <c r="C59" s="26" t="s">
        <v>37</v>
      </c>
      <c r="D59" s="27" t="s">
        <v>325</v>
      </c>
      <c r="E59" s="55" t="s">
        <v>406</v>
      </c>
      <c r="F59" s="28" t="s">
        <v>326</v>
      </c>
      <c r="G59" s="55" t="s">
        <v>407</v>
      </c>
      <c r="H59" s="28" t="s">
        <v>326</v>
      </c>
      <c r="I59" s="61" t="s">
        <v>709</v>
      </c>
      <c r="J59" s="29" t="s">
        <v>549</v>
      </c>
      <c r="K59" s="26" t="s">
        <v>48</v>
      </c>
      <c r="L59" s="30" t="s">
        <v>42</v>
      </c>
      <c r="M59" s="114">
        <v>1</v>
      </c>
      <c r="N59" s="114">
        <f t="shared" si="5"/>
        <v>4320000</v>
      </c>
      <c r="O59" s="114">
        <f t="shared" si="4"/>
        <v>4320000</v>
      </c>
      <c r="P59" s="54">
        <v>4838400</v>
      </c>
      <c r="Q59" s="35" t="s">
        <v>654</v>
      </c>
      <c r="R59" s="34" t="s">
        <v>498</v>
      </c>
      <c r="S59" s="35" t="s">
        <v>43</v>
      </c>
      <c r="T59" s="26">
        <v>0</v>
      </c>
      <c r="U59" s="27"/>
      <c r="V59" s="36" t="s">
        <v>25</v>
      </c>
      <c r="Y59" s="37"/>
    </row>
    <row r="60" spans="1:25" s="8" customFormat="1" ht="67.5" customHeight="1" x14ac:dyDescent="0.3">
      <c r="A60" s="26">
        <v>46</v>
      </c>
      <c r="B60" s="26" t="s">
        <v>44</v>
      </c>
      <c r="C60" s="26" t="s">
        <v>71</v>
      </c>
      <c r="D60" s="55" t="s">
        <v>472</v>
      </c>
      <c r="E60" s="55" t="s">
        <v>444</v>
      </c>
      <c r="F60" s="55" t="s">
        <v>277</v>
      </c>
      <c r="G60" s="55" t="s">
        <v>443</v>
      </c>
      <c r="H60" s="55" t="s">
        <v>278</v>
      </c>
      <c r="I60" s="56" t="s">
        <v>138</v>
      </c>
      <c r="J60" s="29" t="s">
        <v>139</v>
      </c>
      <c r="K60" s="26" t="s">
        <v>255</v>
      </c>
      <c r="L60" s="30" t="s">
        <v>223</v>
      </c>
      <c r="M60" s="114">
        <v>3000</v>
      </c>
      <c r="N60" s="114">
        <f t="shared" si="5"/>
        <v>1799.9999999999998</v>
      </c>
      <c r="O60" s="114">
        <f t="shared" si="4"/>
        <v>5399999.9999999991</v>
      </c>
      <c r="P60" s="32">
        <v>6048000</v>
      </c>
      <c r="Q60" s="35" t="s">
        <v>659</v>
      </c>
      <c r="R60" s="26" t="s">
        <v>245</v>
      </c>
      <c r="S60" s="35" t="s">
        <v>43</v>
      </c>
      <c r="T60" s="26">
        <v>0</v>
      </c>
      <c r="U60" s="27"/>
      <c r="V60" s="36" t="s">
        <v>25</v>
      </c>
      <c r="Y60" s="37"/>
    </row>
    <row r="61" spans="1:25" s="8" customFormat="1" ht="69.75" customHeight="1" x14ac:dyDescent="0.3">
      <c r="A61" s="26">
        <v>47</v>
      </c>
      <c r="B61" s="26" t="s">
        <v>44</v>
      </c>
      <c r="C61" s="26" t="s">
        <v>71</v>
      </c>
      <c r="D61" s="55" t="s">
        <v>472</v>
      </c>
      <c r="E61" s="55" t="s">
        <v>444</v>
      </c>
      <c r="F61" s="55" t="s">
        <v>277</v>
      </c>
      <c r="G61" s="55" t="s">
        <v>443</v>
      </c>
      <c r="H61" s="55" t="s">
        <v>278</v>
      </c>
      <c r="I61" s="56" t="s">
        <v>807</v>
      </c>
      <c r="J61" s="29" t="s">
        <v>808</v>
      </c>
      <c r="K61" s="26" t="s">
        <v>255</v>
      </c>
      <c r="L61" s="30" t="s">
        <v>223</v>
      </c>
      <c r="M61" s="114">
        <v>300</v>
      </c>
      <c r="N61" s="114">
        <f t="shared" si="5"/>
        <v>2699.9999999999995</v>
      </c>
      <c r="O61" s="114">
        <f t="shared" si="4"/>
        <v>809999.99999999988</v>
      </c>
      <c r="P61" s="32">
        <v>907200</v>
      </c>
      <c r="Q61" s="35" t="s">
        <v>659</v>
      </c>
      <c r="R61" s="26" t="s">
        <v>245</v>
      </c>
      <c r="S61" s="35" t="s">
        <v>43</v>
      </c>
      <c r="T61" s="26">
        <v>0</v>
      </c>
      <c r="U61" s="27"/>
      <c r="V61" s="36" t="s">
        <v>25</v>
      </c>
      <c r="Y61" s="37"/>
    </row>
    <row r="62" spans="1:25" s="8" customFormat="1" ht="69.75" customHeight="1" x14ac:dyDescent="0.3">
      <c r="A62" s="26">
        <v>48</v>
      </c>
      <c r="B62" s="26" t="s">
        <v>44</v>
      </c>
      <c r="C62" s="26" t="s">
        <v>71</v>
      </c>
      <c r="D62" s="55" t="s">
        <v>276</v>
      </c>
      <c r="E62" s="55" t="s">
        <v>444</v>
      </c>
      <c r="F62" s="55" t="s">
        <v>277</v>
      </c>
      <c r="G62" s="55" t="s">
        <v>280</v>
      </c>
      <c r="H62" s="55" t="s">
        <v>278</v>
      </c>
      <c r="I62" s="56" t="s">
        <v>550</v>
      </c>
      <c r="J62" s="29" t="s">
        <v>551</v>
      </c>
      <c r="K62" s="26" t="s">
        <v>255</v>
      </c>
      <c r="L62" s="30" t="s">
        <v>223</v>
      </c>
      <c r="M62" s="114">
        <v>10</v>
      </c>
      <c r="N62" s="114">
        <f t="shared" si="5"/>
        <v>3899.9999999999991</v>
      </c>
      <c r="O62" s="114">
        <f t="shared" si="4"/>
        <v>38999.999999999993</v>
      </c>
      <c r="P62" s="32">
        <v>43680</v>
      </c>
      <c r="Q62" s="35" t="s">
        <v>659</v>
      </c>
      <c r="R62" s="26" t="s">
        <v>245</v>
      </c>
      <c r="S62" s="35" t="s">
        <v>43</v>
      </c>
      <c r="T62" s="26">
        <v>0</v>
      </c>
      <c r="U62" s="27"/>
      <c r="V62" s="36" t="s">
        <v>25</v>
      </c>
      <c r="Y62" s="37"/>
    </row>
    <row r="63" spans="1:25" s="8" customFormat="1" ht="70.5" customHeight="1" x14ac:dyDescent="0.3">
      <c r="A63" s="26">
        <v>49</v>
      </c>
      <c r="B63" s="26" t="s">
        <v>44</v>
      </c>
      <c r="C63" s="26" t="s">
        <v>71</v>
      </c>
      <c r="D63" s="55" t="s">
        <v>276</v>
      </c>
      <c r="E63" s="55" t="s">
        <v>444</v>
      </c>
      <c r="F63" s="55" t="s">
        <v>277</v>
      </c>
      <c r="G63" s="55" t="s">
        <v>280</v>
      </c>
      <c r="H63" s="55" t="s">
        <v>278</v>
      </c>
      <c r="I63" s="56" t="s">
        <v>142</v>
      </c>
      <c r="J63" s="29" t="s">
        <v>143</v>
      </c>
      <c r="K63" s="26" t="s">
        <v>255</v>
      </c>
      <c r="L63" s="30" t="s">
        <v>223</v>
      </c>
      <c r="M63" s="114">
        <v>10</v>
      </c>
      <c r="N63" s="114">
        <f t="shared" si="5"/>
        <v>4499.9999999999991</v>
      </c>
      <c r="O63" s="114">
        <f t="shared" si="4"/>
        <v>44999.999999999993</v>
      </c>
      <c r="P63" s="32">
        <v>50400</v>
      </c>
      <c r="Q63" s="35" t="s">
        <v>659</v>
      </c>
      <c r="R63" s="26" t="s">
        <v>245</v>
      </c>
      <c r="S63" s="35" t="s">
        <v>43</v>
      </c>
      <c r="T63" s="26">
        <v>0</v>
      </c>
      <c r="U63" s="27"/>
      <c r="V63" s="36" t="s">
        <v>25</v>
      </c>
      <c r="Y63" s="37"/>
    </row>
    <row r="64" spans="1:25" s="8" customFormat="1" ht="69.75" customHeight="1" x14ac:dyDescent="0.3">
      <c r="A64" s="26">
        <v>50</v>
      </c>
      <c r="B64" s="26" t="s">
        <v>44</v>
      </c>
      <c r="C64" s="26" t="s">
        <v>71</v>
      </c>
      <c r="D64" s="55" t="s">
        <v>276</v>
      </c>
      <c r="E64" s="55" t="s">
        <v>444</v>
      </c>
      <c r="F64" s="55" t="s">
        <v>277</v>
      </c>
      <c r="G64" s="55" t="s">
        <v>279</v>
      </c>
      <c r="H64" s="55" t="s">
        <v>278</v>
      </c>
      <c r="I64" s="56" t="s">
        <v>144</v>
      </c>
      <c r="J64" s="29" t="s">
        <v>145</v>
      </c>
      <c r="K64" s="26" t="s">
        <v>255</v>
      </c>
      <c r="L64" s="30" t="s">
        <v>223</v>
      </c>
      <c r="M64" s="114">
        <v>10</v>
      </c>
      <c r="N64" s="114">
        <f t="shared" si="5"/>
        <v>4799.9999999999991</v>
      </c>
      <c r="O64" s="114">
        <f t="shared" si="4"/>
        <v>47999.999999999993</v>
      </c>
      <c r="P64" s="32">
        <v>53760</v>
      </c>
      <c r="Q64" s="35" t="s">
        <v>659</v>
      </c>
      <c r="R64" s="26" t="s">
        <v>245</v>
      </c>
      <c r="S64" s="35" t="s">
        <v>43</v>
      </c>
      <c r="T64" s="26">
        <v>0</v>
      </c>
      <c r="U64" s="27"/>
      <c r="V64" s="36" t="s">
        <v>25</v>
      </c>
      <c r="Y64" s="37"/>
    </row>
    <row r="65" spans="1:25" s="8" customFormat="1" ht="70.5" customHeight="1" x14ac:dyDescent="0.3">
      <c r="A65" s="26">
        <v>51</v>
      </c>
      <c r="B65" s="26" t="s">
        <v>44</v>
      </c>
      <c r="C65" s="26" t="s">
        <v>71</v>
      </c>
      <c r="D65" s="55" t="s">
        <v>472</v>
      </c>
      <c r="E65" s="55" t="s">
        <v>444</v>
      </c>
      <c r="F65" s="55" t="s">
        <v>277</v>
      </c>
      <c r="G65" s="55" t="s">
        <v>443</v>
      </c>
      <c r="H65" s="55" t="s">
        <v>278</v>
      </c>
      <c r="I65" s="56" t="s">
        <v>553</v>
      </c>
      <c r="J65" s="29" t="s">
        <v>552</v>
      </c>
      <c r="K65" s="26" t="s">
        <v>255</v>
      </c>
      <c r="L65" s="30" t="s">
        <v>223</v>
      </c>
      <c r="M65" s="114">
        <v>10</v>
      </c>
      <c r="N65" s="114">
        <f t="shared" si="5"/>
        <v>4999.9999999999991</v>
      </c>
      <c r="O65" s="114">
        <f t="shared" si="4"/>
        <v>49999.999999999993</v>
      </c>
      <c r="P65" s="32">
        <v>56000</v>
      </c>
      <c r="Q65" s="35" t="s">
        <v>659</v>
      </c>
      <c r="R65" s="26" t="s">
        <v>245</v>
      </c>
      <c r="S65" s="35" t="s">
        <v>43</v>
      </c>
      <c r="T65" s="26">
        <v>0</v>
      </c>
      <c r="U65" s="27"/>
      <c r="V65" s="36" t="s">
        <v>25</v>
      </c>
      <c r="Y65" s="37"/>
    </row>
    <row r="66" spans="1:25" s="8" customFormat="1" ht="69.75" customHeight="1" x14ac:dyDescent="0.3">
      <c r="A66" s="26">
        <v>52</v>
      </c>
      <c r="B66" s="26" t="s">
        <v>44</v>
      </c>
      <c r="C66" s="26" t="s">
        <v>71</v>
      </c>
      <c r="D66" s="55" t="s">
        <v>472</v>
      </c>
      <c r="E66" s="55" t="s">
        <v>444</v>
      </c>
      <c r="F66" s="55" t="s">
        <v>277</v>
      </c>
      <c r="G66" s="55" t="s">
        <v>443</v>
      </c>
      <c r="H66" s="55" t="s">
        <v>278</v>
      </c>
      <c r="I66" s="56" t="s">
        <v>554</v>
      </c>
      <c r="J66" s="29" t="s">
        <v>555</v>
      </c>
      <c r="K66" s="26" t="s">
        <v>255</v>
      </c>
      <c r="L66" s="30" t="s">
        <v>223</v>
      </c>
      <c r="M66" s="114">
        <v>10</v>
      </c>
      <c r="N66" s="114">
        <f t="shared" si="5"/>
        <v>5699.9999999999991</v>
      </c>
      <c r="O66" s="114">
        <f t="shared" si="4"/>
        <v>56999.999999999993</v>
      </c>
      <c r="P66" s="32">
        <v>63840</v>
      </c>
      <c r="Q66" s="35" t="s">
        <v>659</v>
      </c>
      <c r="R66" s="26" t="s">
        <v>245</v>
      </c>
      <c r="S66" s="35" t="s">
        <v>43</v>
      </c>
      <c r="T66" s="26">
        <v>0</v>
      </c>
      <c r="U66" s="27"/>
      <c r="V66" s="36" t="s">
        <v>25</v>
      </c>
      <c r="Y66" s="37"/>
    </row>
    <row r="67" spans="1:25" s="8" customFormat="1" ht="68.25" customHeight="1" x14ac:dyDescent="0.3">
      <c r="A67" s="26">
        <v>53</v>
      </c>
      <c r="B67" s="26" t="s">
        <v>44</v>
      </c>
      <c r="C67" s="26" t="s">
        <v>71</v>
      </c>
      <c r="D67" s="55" t="s">
        <v>473</v>
      </c>
      <c r="E67" s="55" t="s">
        <v>444</v>
      </c>
      <c r="F67" s="55" t="s">
        <v>277</v>
      </c>
      <c r="G67" s="55" t="s">
        <v>445</v>
      </c>
      <c r="H67" s="55" t="s">
        <v>474</v>
      </c>
      <c r="I67" s="56" t="s">
        <v>140</v>
      </c>
      <c r="J67" s="29" t="s">
        <v>141</v>
      </c>
      <c r="K67" s="26" t="s">
        <v>255</v>
      </c>
      <c r="L67" s="30" t="s">
        <v>223</v>
      </c>
      <c r="M67" s="114">
        <v>25</v>
      </c>
      <c r="N67" s="114">
        <f t="shared" si="5"/>
        <v>3299.9999999999995</v>
      </c>
      <c r="O67" s="114">
        <f t="shared" si="4"/>
        <v>82499.999999999985</v>
      </c>
      <c r="P67" s="32">
        <v>92400</v>
      </c>
      <c r="Q67" s="35" t="s">
        <v>659</v>
      </c>
      <c r="R67" s="26" t="s">
        <v>245</v>
      </c>
      <c r="S67" s="35" t="s">
        <v>43</v>
      </c>
      <c r="T67" s="26">
        <v>0</v>
      </c>
      <c r="U67" s="27"/>
      <c r="V67" s="36" t="s">
        <v>25</v>
      </c>
      <c r="Y67" s="37"/>
    </row>
    <row r="68" spans="1:25" s="8" customFormat="1" ht="149.25" customHeight="1" x14ac:dyDescent="0.3">
      <c r="A68" s="26">
        <v>54</v>
      </c>
      <c r="B68" s="26" t="s">
        <v>44</v>
      </c>
      <c r="C68" s="26" t="s">
        <v>37</v>
      </c>
      <c r="D68" s="55" t="s">
        <v>284</v>
      </c>
      <c r="E68" s="55" t="s">
        <v>375</v>
      </c>
      <c r="F68" s="55" t="s">
        <v>283</v>
      </c>
      <c r="G68" s="55" t="s">
        <v>375</v>
      </c>
      <c r="H68" s="55" t="s">
        <v>283</v>
      </c>
      <c r="I68" s="56" t="s">
        <v>147</v>
      </c>
      <c r="J68" s="29" t="s">
        <v>148</v>
      </c>
      <c r="K68" s="26" t="s">
        <v>48</v>
      </c>
      <c r="L68" s="30" t="s">
        <v>42</v>
      </c>
      <c r="M68" s="114">
        <v>1</v>
      </c>
      <c r="N68" s="114">
        <f t="shared" si="5"/>
        <v>689999.99999999988</v>
      </c>
      <c r="O68" s="114">
        <f t="shared" si="4"/>
        <v>689999.99999999988</v>
      </c>
      <c r="P68" s="32">
        <v>772800</v>
      </c>
      <c r="Q68" s="35" t="s">
        <v>701</v>
      </c>
      <c r="R68" s="71" t="s">
        <v>747</v>
      </c>
      <c r="S68" s="35" t="s">
        <v>43</v>
      </c>
      <c r="T68" s="26">
        <v>0</v>
      </c>
      <c r="U68" s="27"/>
      <c r="V68" s="36" t="s">
        <v>25</v>
      </c>
      <c r="Y68" s="37"/>
    </row>
    <row r="69" spans="1:25" s="8" customFormat="1" ht="152.25" customHeight="1" x14ac:dyDescent="0.3">
      <c r="A69" s="26">
        <v>55</v>
      </c>
      <c r="B69" s="26" t="s">
        <v>44</v>
      </c>
      <c r="C69" s="26" t="s">
        <v>37</v>
      </c>
      <c r="D69" s="55" t="s">
        <v>284</v>
      </c>
      <c r="E69" s="55" t="s">
        <v>375</v>
      </c>
      <c r="F69" s="55" t="s">
        <v>283</v>
      </c>
      <c r="G69" s="55" t="s">
        <v>375</v>
      </c>
      <c r="H69" s="55" t="s">
        <v>283</v>
      </c>
      <c r="I69" s="56" t="s">
        <v>149</v>
      </c>
      <c r="J69" s="29" t="s">
        <v>150</v>
      </c>
      <c r="K69" s="26" t="s">
        <v>48</v>
      </c>
      <c r="L69" s="30" t="s">
        <v>42</v>
      </c>
      <c r="M69" s="114">
        <v>1</v>
      </c>
      <c r="N69" s="114">
        <f t="shared" si="5"/>
        <v>1200000</v>
      </c>
      <c r="O69" s="114">
        <f t="shared" si="4"/>
        <v>1200000</v>
      </c>
      <c r="P69" s="32">
        <v>1344000</v>
      </c>
      <c r="Q69" s="35" t="s">
        <v>701</v>
      </c>
      <c r="R69" s="71" t="s">
        <v>747</v>
      </c>
      <c r="S69" s="35" t="s">
        <v>43</v>
      </c>
      <c r="T69" s="26">
        <v>0</v>
      </c>
      <c r="U69" s="27"/>
      <c r="V69" s="36" t="s">
        <v>25</v>
      </c>
      <c r="Y69" s="37"/>
    </row>
    <row r="70" spans="1:25" s="8" customFormat="1" ht="153.75" customHeight="1" x14ac:dyDescent="0.3">
      <c r="A70" s="26">
        <v>56</v>
      </c>
      <c r="B70" s="26" t="s">
        <v>44</v>
      </c>
      <c r="C70" s="26" t="s">
        <v>37</v>
      </c>
      <c r="D70" s="55" t="s">
        <v>284</v>
      </c>
      <c r="E70" s="55" t="s">
        <v>375</v>
      </c>
      <c r="F70" s="55" t="s">
        <v>283</v>
      </c>
      <c r="G70" s="55" t="s">
        <v>375</v>
      </c>
      <c r="H70" s="55" t="s">
        <v>283</v>
      </c>
      <c r="I70" s="56" t="s">
        <v>151</v>
      </c>
      <c r="J70" s="29" t="s">
        <v>152</v>
      </c>
      <c r="K70" s="26" t="s">
        <v>48</v>
      </c>
      <c r="L70" s="30" t="s">
        <v>42</v>
      </c>
      <c r="M70" s="114">
        <v>1</v>
      </c>
      <c r="N70" s="114">
        <f t="shared" si="5"/>
        <v>699999.99999999988</v>
      </c>
      <c r="O70" s="114">
        <f t="shared" si="4"/>
        <v>699999.99999999988</v>
      </c>
      <c r="P70" s="32">
        <v>784000</v>
      </c>
      <c r="Q70" s="35" t="s">
        <v>701</v>
      </c>
      <c r="R70" s="71" t="s">
        <v>747</v>
      </c>
      <c r="S70" s="35" t="s">
        <v>43</v>
      </c>
      <c r="T70" s="26">
        <v>0</v>
      </c>
      <c r="U70" s="27"/>
      <c r="V70" s="36" t="s">
        <v>25</v>
      </c>
      <c r="Y70" s="37"/>
    </row>
    <row r="71" spans="1:25" s="8" customFormat="1" ht="151.5" customHeight="1" x14ac:dyDescent="0.3">
      <c r="A71" s="26">
        <v>57</v>
      </c>
      <c r="B71" s="26" t="s">
        <v>44</v>
      </c>
      <c r="C71" s="26" t="s">
        <v>37</v>
      </c>
      <c r="D71" s="55" t="s">
        <v>284</v>
      </c>
      <c r="E71" s="55" t="s">
        <v>215</v>
      </c>
      <c r="F71" s="55" t="s">
        <v>283</v>
      </c>
      <c r="G71" s="55" t="s">
        <v>214</v>
      </c>
      <c r="H71" s="55" t="s">
        <v>283</v>
      </c>
      <c r="I71" s="56" t="s">
        <v>153</v>
      </c>
      <c r="J71" s="29" t="s">
        <v>154</v>
      </c>
      <c r="K71" s="26" t="s">
        <v>48</v>
      </c>
      <c r="L71" s="30" t="s">
        <v>42</v>
      </c>
      <c r="M71" s="114">
        <v>1</v>
      </c>
      <c r="N71" s="114">
        <f t="shared" si="5"/>
        <v>699999.99999999988</v>
      </c>
      <c r="O71" s="114">
        <f t="shared" si="4"/>
        <v>699999.99999999988</v>
      </c>
      <c r="P71" s="32">
        <v>784000</v>
      </c>
      <c r="Q71" s="35" t="s">
        <v>701</v>
      </c>
      <c r="R71" s="71" t="s">
        <v>747</v>
      </c>
      <c r="S71" s="35" t="s">
        <v>43</v>
      </c>
      <c r="T71" s="26">
        <v>0</v>
      </c>
      <c r="U71" s="27"/>
      <c r="V71" s="36" t="s">
        <v>25</v>
      </c>
      <c r="Y71" s="37"/>
    </row>
    <row r="72" spans="1:25" s="8" customFormat="1" ht="148.5" customHeight="1" x14ac:dyDescent="0.3">
      <c r="A72" s="26">
        <v>58</v>
      </c>
      <c r="B72" s="26" t="s">
        <v>44</v>
      </c>
      <c r="C72" s="26" t="s">
        <v>37</v>
      </c>
      <c r="D72" s="55" t="s">
        <v>284</v>
      </c>
      <c r="E72" s="55" t="s">
        <v>375</v>
      </c>
      <c r="F72" s="55" t="s">
        <v>283</v>
      </c>
      <c r="G72" s="55" t="s">
        <v>375</v>
      </c>
      <c r="H72" s="55" t="s">
        <v>283</v>
      </c>
      <c r="I72" s="56" t="s">
        <v>155</v>
      </c>
      <c r="J72" s="29" t="s">
        <v>156</v>
      </c>
      <c r="K72" s="26" t="s">
        <v>48</v>
      </c>
      <c r="L72" s="30" t="s">
        <v>42</v>
      </c>
      <c r="M72" s="114">
        <v>1</v>
      </c>
      <c r="N72" s="114">
        <f t="shared" si="5"/>
        <v>1799999.9999999998</v>
      </c>
      <c r="O72" s="114">
        <f t="shared" si="4"/>
        <v>1799999.9999999998</v>
      </c>
      <c r="P72" s="32">
        <v>2016000</v>
      </c>
      <c r="Q72" s="35" t="s">
        <v>701</v>
      </c>
      <c r="R72" s="71" t="s">
        <v>747</v>
      </c>
      <c r="S72" s="35" t="s">
        <v>43</v>
      </c>
      <c r="T72" s="26">
        <v>0</v>
      </c>
      <c r="U72" s="27"/>
      <c r="V72" s="36" t="s">
        <v>25</v>
      </c>
      <c r="Y72" s="37"/>
    </row>
    <row r="73" spans="1:25" s="8" customFormat="1" ht="151.5" customHeight="1" x14ac:dyDescent="0.3">
      <c r="A73" s="26">
        <v>59</v>
      </c>
      <c r="B73" s="26" t="s">
        <v>44</v>
      </c>
      <c r="C73" s="26" t="s">
        <v>37</v>
      </c>
      <c r="D73" s="55" t="s">
        <v>284</v>
      </c>
      <c r="E73" s="55" t="s">
        <v>375</v>
      </c>
      <c r="F73" s="55" t="s">
        <v>283</v>
      </c>
      <c r="G73" s="55" t="s">
        <v>375</v>
      </c>
      <c r="H73" s="55" t="s">
        <v>283</v>
      </c>
      <c r="I73" s="56" t="s">
        <v>157</v>
      </c>
      <c r="J73" s="29" t="s">
        <v>158</v>
      </c>
      <c r="K73" s="26" t="s">
        <v>48</v>
      </c>
      <c r="L73" s="30" t="s">
        <v>42</v>
      </c>
      <c r="M73" s="114">
        <v>1</v>
      </c>
      <c r="N73" s="114">
        <f t="shared" si="5"/>
        <v>9000</v>
      </c>
      <c r="O73" s="114">
        <f t="shared" si="4"/>
        <v>9000</v>
      </c>
      <c r="P73" s="32">
        <v>10080</v>
      </c>
      <c r="Q73" s="35" t="s">
        <v>661</v>
      </c>
      <c r="R73" s="26" t="s">
        <v>245</v>
      </c>
      <c r="S73" s="35" t="s">
        <v>43</v>
      </c>
      <c r="T73" s="26">
        <v>0</v>
      </c>
      <c r="U73" s="27"/>
      <c r="V73" s="36" t="s">
        <v>25</v>
      </c>
      <c r="Y73" s="37"/>
    </row>
    <row r="74" spans="1:25" s="8" customFormat="1" ht="151.5" customHeight="1" x14ac:dyDescent="0.3">
      <c r="A74" s="26">
        <v>60</v>
      </c>
      <c r="B74" s="26" t="s">
        <v>44</v>
      </c>
      <c r="C74" s="26" t="s">
        <v>37</v>
      </c>
      <c r="D74" s="55" t="s">
        <v>284</v>
      </c>
      <c r="E74" s="55" t="s">
        <v>375</v>
      </c>
      <c r="F74" s="55" t="s">
        <v>283</v>
      </c>
      <c r="G74" s="55" t="s">
        <v>375</v>
      </c>
      <c r="H74" s="55" t="s">
        <v>283</v>
      </c>
      <c r="I74" s="56" t="s">
        <v>557</v>
      </c>
      <c r="J74" s="29" t="s">
        <v>556</v>
      </c>
      <c r="K74" s="26" t="s">
        <v>48</v>
      </c>
      <c r="L74" s="30" t="s">
        <v>42</v>
      </c>
      <c r="M74" s="114">
        <v>1</v>
      </c>
      <c r="N74" s="114">
        <f t="shared" si="5"/>
        <v>2999.9999999999995</v>
      </c>
      <c r="O74" s="114">
        <f t="shared" si="4"/>
        <v>2999.9999999999995</v>
      </c>
      <c r="P74" s="32">
        <v>3360</v>
      </c>
      <c r="Q74" s="35" t="s">
        <v>661</v>
      </c>
      <c r="R74" s="26" t="s">
        <v>245</v>
      </c>
      <c r="S74" s="35" t="s">
        <v>43</v>
      </c>
      <c r="T74" s="26">
        <v>0</v>
      </c>
      <c r="U74" s="27"/>
      <c r="V74" s="36" t="s">
        <v>25</v>
      </c>
      <c r="Y74" s="37"/>
    </row>
    <row r="75" spans="1:25" s="8" customFormat="1" ht="150" customHeight="1" x14ac:dyDescent="0.3">
      <c r="A75" s="26">
        <v>61</v>
      </c>
      <c r="B75" s="26" t="s">
        <v>44</v>
      </c>
      <c r="C75" s="26" t="s">
        <v>37</v>
      </c>
      <c r="D75" s="55" t="s">
        <v>284</v>
      </c>
      <c r="E75" s="28" t="s">
        <v>375</v>
      </c>
      <c r="F75" s="55" t="s">
        <v>283</v>
      </c>
      <c r="G75" s="28" t="s">
        <v>374</v>
      </c>
      <c r="H75" s="55" t="s">
        <v>283</v>
      </c>
      <c r="I75" s="29" t="s">
        <v>734</v>
      </c>
      <c r="J75" s="29" t="s">
        <v>558</v>
      </c>
      <c r="K75" s="26" t="s">
        <v>124</v>
      </c>
      <c r="L75" s="30" t="s">
        <v>42</v>
      </c>
      <c r="M75" s="114">
        <v>1</v>
      </c>
      <c r="N75" s="114">
        <f t="shared" si="5"/>
        <v>1649999.9999999998</v>
      </c>
      <c r="O75" s="114">
        <f t="shared" si="4"/>
        <v>1649999.9999999998</v>
      </c>
      <c r="P75" s="32">
        <v>1848000</v>
      </c>
      <c r="Q75" s="33" t="s">
        <v>701</v>
      </c>
      <c r="R75" s="71" t="s">
        <v>747</v>
      </c>
      <c r="S75" s="35" t="s">
        <v>43</v>
      </c>
      <c r="T75" s="26">
        <v>0</v>
      </c>
      <c r="U75" s="27"/>
      <c r="V75" s="36" t="s">
        <v>25</v>
      </c>
      <c r="Y75" s="37"/>
    </row>
    <row r="76" spans="1:25" s="58" customFormat="1" ht="152.25" customHeight="1" x14ac:dyDescent="0.3">
      <c r="A76" s="26">
        <v>62</v>
      </c>
      <c r="B76" s="26" t="s">
        <v>44</v>
      </c>
      <c r="C76" s="26" t="s">
        <v>37</v>
      </c>
      <c r="D76" s="55" t="s">
        <v>284</v>
      </c>
      <c r="E76" s="55" t="s">
        <v>375</v>
      </c>
      <c r="F76" s="55" t="s">
        <v>283</v>
      </c>
      <c r="G76" s="55" t="s">
        <v>375</v>
      </c>
      <c r="H76" s="55" t="s">
        <v>283</v>
      </c>
      <c r="I76" s="56" t="s">
        <v>159</v>
      </c>
      <c r="J76" s="29" t="s">
        <v>216</v>
      </c>
      <c r="K76" s="26" t="s">
        <v>48</v>
      </c>
      <c r="L76" s="30" t="s">
        <v>42</v>
      </c>
      <c r="M76" s="114">
        <v>1</v>
      </c>
      <c r="N76" s="114">
        <f t="shared" si="5"/>
        <v>319999.99999999994</v>
      </c>
      <c r="O76" s="114">
        <f t="shared" si="4"/>
        <v>319999.99999999994</v>
      </c>
      <c r="P76" s="46">
        <v>358400</v>
      </c>
      <c r="Q76" s="33" t="s">
        <v>660</v>
      </c>
      <c r="R76" s="26" t="s">
        <v>245</v>
      </c>
      <c r="S76" s="35" t="s">
        <v>43</v>
      </c>
      <c r="T76" s="26">
        <v>0</v>
      </c>
      <c r="U76" s="27"/>
      <c r="V76" s="36" t="s">
        <v>25</v>
      </c>
    </row>
    <row r="77" spans="1:25" s="8" customFormat="1" ht="69.75" customHeight="1" x14ac:dyDescent="0.3">
      <c r="A77" s="26">
        <v>63</v>
      </c>
      <c r="B77" s="26" t="s">
        <v>44</v>
      </c>
      <c r="C77" s="26" t="s">
        <v>192</v>
      </c>
      <c r="D77" s="55" t="s">
        <v>342</v>
      </c>
      <c r="E77" s="55" t="s">
        <v>160</v>
      </c>
      <c r="F77" s="55" t="s">
        <v>161</v>
      </c>
      <c r="G77" s="55" t="s">
        <v>376</v>
      </c>
      <c r="H77" s="55" t="s">
        <v>343</v>
      </c>
      <c r="I77" s="56" t="s">
        <v>162</v>
      </c>
      <c r="J77" s="29" t="s">
        <v>224</v>
      </c>
      <c r="K77" s="26" t="s">
        <v>48</v>
      </c>
      <c r="L77" s="30" t="s">
        <v>72</v>
      </c>
      <c r="M77" s="114">
        <v>200</v>
      </c>
      <c r="N77" s="114">
        <f t="shared" si="5"/>
        <v>3000</v>
      </c>
      <c r="O77" s="114">
        <f t="shared" si="4"/>
        <v>600000</v>
      </c>
      <c r="P77" s="32">
        <v>672000</v>
      </c>
      <c r="Q77" s="35" t="s">
        <v>661</v>
      </c>
      <c r="R77" s="26" t="s">
        <v>245</v>
      </c>
      <c r="S77" s="35" t="s">
        <v>43</v>
      </c>
      <c r="T77" s="26">
        <v>0</v>
      </c>
      <c r="U77" s="27"/>
      <c r="V77" s="36" t="s">
        <v>25</v>
      </c>
      <c r="Y77" s="37"/>
    </row>
    <row r="78" spans="1:25" s="8" customFormat="1" ht="152.25" customHeight="1" x14ac:dyDescent="0.3">
      <c r="A78" s="26">
        <v>64</v>
      </c>
      <c r="B78" s="26" t="s">
        <v>44</v>
      </c>
      <c r="C78" s="26" t="s">
        <v>37</v>
      </c>
      <c r="D78" s="55" t="s">
        <v>284</v>
      </c>
      <c r="E78" s="55" t="s">
        <v>375</v>
      </c>
      <c r="F78" s="55" t="s">
        <v>283</v>
      </c>
      <c r="G78" s="55" t="s">
        <v>374</v>
      </c>
      <c r="H78" s="55" t="s">
        <v>283</v>
      </c>
      <c r="I78" s="56" t="s">
        <v>163</v>
      </c>
      <c r="J78" s="29" t="s">
        <v>164</v>
      </c>
      <c r="K78" s="26" t="s">
        <v>48</v>
      </c>
      <c r="L78" s="30" t="s">
        <v>42</v>
      </c>
      <c r="M78" s="114">
        <v>1</v>
      </c>
      <c r="N78" s="114">
        <f t="shared" si="5"/>
        <v>4600000</v>
      </c>
      <c r="O78" s="114">
        <f t="shared" si="4"/>
        <v>4600000</v>
      </c>
      <c r="P78" s="32">
        <v>5152000</v>
      </c>
      <c r="Q78" s="35" t="s">
        <v>701</v>
      </c>
      <c r="R78" s="71" t="s">
        <v>747</v>
      </c>
      <c r="S78" s="35" t="s">
        <v>43</v>
      </c>
      <c r="T78" s="26">
        <v>0</v>
      </c>
      <c r="U78" s="55"/>
      <c r="V78" s="36" t="s">
        <v>25</v>
      </c>
      <c r="Y78" s="37"/>
    </row>
    <row r="79" spans="1:25" s="8" customFormat="1" ht="151.5" customHeight="1" x14ac:dyDescent="0.3">
      <c r="A79" s="26">
        <v>65</v>
      </c>
      <c r="B79" s="26" t="s">
        <v>44</v>
      </c>
      <c r="C79" s="26" t="s">
        <v>37</v>
      </c>
      <c r="D79" s="55" t="s">
        <v>284</v>
      </c>
      <c r="E79" s="55" t="s">
        <v>375</v>
      </c>
      <c r="F79" s="55" t="s">
        <v>283</v>
      </c>
      <c r="G79" s="55" t="s">
        <v>374</v>
      </c>
      <c r="H79" s="55" t="s">
        <v>283</v>
      </c>
      <c r="I79" s="56" t="s">
        <v>736</v>
      </c>
      <c r="J79" s="29" t="s">
        <v>691</v>
      </c>
      <c r="K79" s="26" t="s">
        <v>48</v>
      </c>
      <c r="L79" s="30" t="s">
        <v>42</v>
      </c>
      <c r="M79" s="114">
        <v>1</v>
      </c>
      <c r="N79" s="114">
        <f t="shared" si="5"/>
        <v>334821.42857142852</v>
      </c>
      <c r="O79" s="114">
        <f t="shared" si="4"/>
        <v>334821.42857142852</v>
      </c>
      <c r="P79" s="32">
        <v>375000</v>
      </c>
      <c r="Q79" s="35" t="s">
        <v>660</v>
      </c>
      <c r="R79" s="26" t="s">
        <v>245</v>
      </c>
      <c r="S79" s="35" t="s">
        <v>43</v>
      </c>
      <c r="T79" s="26">
        <v>0</v>
      </c>
      <c r="U79" s="27"/>
      <c r="V79" s="36" t="s">
        <v>34</v>
      </c>
      <c r="Y79" s="37"/>
    </row>
    <row r="80" spans="1:25" s="8" customFormat="1" ht="150" customHeight="1" x14ac:dyDescent="0.3">
      <c r="A80" s="26">
        <v>66</v>
      </c>
      <c r="B80" s="26" t="s">
        <v>44</v>
      </c>
      <c r="C80" s="26" t="s">
        <v>37</v>
      </c>
      <c r="D80" s="55" t="s">
        <v>284</v>
      </c>
      <c r="E80" s="55" t="s">
        <v>375</v>
      </c>
      <c r="F80" s="55" t="s">
        <v>283</v>
      </c>
      <c r="G80" s="55" t="s">
        <v>374</v>
      </c>
      <c r="H80" s="55" t="s">
        <v>283</v>
      </c>
      <c r="I80" s="56" t="s">
        <v>559</v>
      </c>
      <c r="J80" s="29" t="s">
        <v>560</v>
      </c>
      <c r="K80" s="26" t="s">
        <v>48</v>
      </c>
      <c r="L80" s="30" t="s">
        <v>42</v>
      </c>
      <c r="M80" s="114">
        <v>1</v>
      </c>
      <c r="N80" s="114">
        <f t="shared" si="5"/>
        <v>114999.99999999999</v>
      </c>
      <c r="O80" s="114">
        <f t="shared" si="4"/>
        <v>114999.99999999999</v>
      </c>
      <c r="P80" s="32">
        <v>128800</v>
      </c>
      <c r="Q80" s="35" t="s">
        <v>701</v>
      </c>
      <c r="R80" s="71" t="s">
        <v>747</v>
      </c>
      <c r="S80" s="35" t="s">
        <v>43</v>
      </c>
      <c r="T80" s="26">
        <v>0</v>
      </c>
      <c r="U80" s="27"/>
      <c r="V80" s="36" t="s">
        <v>25</v>
      </c>
      <c r="Y80" s="37"/>
    </row>
    <row r="81" spans="1:25" s="8" customFormat="1" ht="151.5" customHeight="1" x14ac:dyDescent="0.3">
      <c r="A81" s="26">
        <v>67</v>
      </c>
      <c r="B81" s="26" t="s">
        <v>44</v>
      </c>
      <c r="C81" s="26" t="s">
        <v>37</v>
      </c>
      <c r="D81" s="55" t="s">
        <v>284</v>
      </c>
      <c r="E81" s="55" t="s">
        <v>375</v>
      </c>
      <c r="F81" s="55" t="s">
        <v>283</v>
      </c>
      <c r="G81" s="55" t="s">
        <v>374</v>
      </c>
      <c r="H81" s="55" t="s">
        <v>283</v>
      </c>
      <c r="I81" s="56" t="s">
        <v>562</v>
      </c>
      <c r="J81" s="29" t="s">
        <v>561</v>
      </c>
      <c r="K81" s="26" t="s">
        <v>48</v>
      </c>
      <c r="L81" s="30" t="s">
        <v>42</v>
      </c>
      <c r="M81" s="114">
        <v>1</v>
      </c>
      <c r="N81" s="114">
        <f t="shared" si="5"/>
        <v>3599999.9999999995</v>
      </c>
      <c r="O81" s="114">
        <f t="shared" si="4"/>
        <v>3599999.9999999995</v>
      </c>
      <c r="P81" s="32">
        <v>4032000</v>
      </c>
      <c r="Q81" s="35" t="s">
        <v>701</v>
      </c>
      <c r="R81" s="71" t="s">
        <v>747</v>
      </c>
      <c r="S81" s="35" t="s">
        <v>43</v>
      </c>
      <c r="T81" s="26">
        <v>0</v>
      </c>
      <c r="U81" s="27"/>
      <c r="V81" s="36" t="s">
        <v>25</v>
      </c>
      <c r="Y81" s="37"/>
    </row>
    <row r="82" spans="1:25" s="8" customFormat="1" ht="150.75" customHeight="1" x14ac:dyDescent="0.3">
      <c r="A82" s="26">
        <v>68</v>
      </c>
      <c r="B82" s="26" t="s">
        <v>44</v>
      </c>
      <c r="C82" s="26" t="s">
        <v>37</v>
      </c>
      <c r="D82" s="55" t="s">
        <v>284</v>
      </c>
      <c r="E82" s="55" t="s">
        <v>375</v>
      </c>
      <c r="F82" s="55" t="s">
        <v>283</v>
      </c>
      <c r="G82" s="55" t="s">
        <v>375</v>
      </c>
      <c r="H82" s="55" t="s">
        <v>283</v>
      </c>
      <c r="I82" s="61" t="s">
        <v>817</v>
      </c>
      <c r="J82" s="29" t="s">
        <v>816</v>
      </c>
      <c r="K82" s="26" t="s">
        <v>48</v>
      </c>
      <c r="L82" s="30" t="s">
        <v>42</v>
      </c>
      <c r="M82" s="114">
        <v>1</v>
      </c>
      <c r="N82" s="114">
        <f t="shared" si="5"/>
        <v>461999.99999999994</v>
      </c>
      <c r="O82" s="114">
        <f t="shared" si="4"/>
        <v>461999.99999999994</v>
      </c>
      <c r="P82" s="32">
        <v>517440</v>
      </c>
      <c r="Q82" s="35" t="s">
        <v>701</v>
      </c>
      <c r="R82" s="26" t="s">
        <v>245</v>
      </c>
      <c r="S82" s="35" t="s">
        <v>43</v>
      </c>
      <c r="T82" s="26">
        <v>0</v>
      </c>
      <c r="U82" s="27"/>
      <c r="V82" s="36" t="s">
        <v>25</v>
      </c>
      <c r="Y82" s="37"/>
    </row>
    <row r="83" spans="1:25" s="8" customFormat="1" ht="152.25" customHeight="1" x14ac:dyDescent="0.3">
      <c r="A83" s="26">
        <v>69</v>
      </c>
      <c r="B83" s="26" t="s">
        <v>44</v>
      </c>
      <c r="C83" s="26" t="s">
        <v>37</v>
      </c>
      <c r="D83" s="55" t="s">
        <v>284</v>
      </c>
      <c r="E83" s="55" t="s">
        <v>375</v>
      </c>
      <c r="F83" s="55" t="s">
        <v>283</v>
      </c>
      <c r="G83" s="55" t="s">
        <v>375</v>
      </c>
      <c r="H83" s="55" t="s">
        <v>283</v>
      </c>
      <c r="I83" s="61" t="s">
        <v>819</v>
      </c>
      <c r="J83" s="29" t="s">
        <v>818</v>
      </c>
      <c r="K83" s="26" t="s">
        <v>48</v>
      </c>
      <c r="L83" s="30" t="s">
        <v>42</v>
      </c>
      <c r="M83" s="114">
        <v>1</v>
      </c>
      <c r="N83" s="114">
        <f t="shared" si="5"/>
        <v>105599.99999999999</v>
      </c>
      <c r="O83" s="114">
        <f t="shared" si="4"/>
        <v>105599.99999999999</v>
      </c>
      <c r="P83" s="46">
        <v>118272</v>
      </c>
      <c r="Q83" s="35" t="s">
        <v>701</v>
      </c>
      <c r="R83" s="26" t="s">
        <v>245</v>
      </c>
      <c r="S83" s="35" t="s">
        <v>43</v>
      </c>
      <c r="T83" s="26">
        <v>0</v>
      </c>
      <c r="U83" s="27"/>
      <c r="V83" s="36" t="s">
        <v>25</v>
      </c>
      <c r="Y83" s="37"/>
    </row>
    <row r="84" spans="1:25" s="8" customFormat="1" ht="153" customHeight="1" x14ac:dyDescent="0.3">
      <c r="A84" s="26">
        <v>70</v>
      </c>
      <c r="B84" s="26" t="s">
        <v>44</v>
      </c>
      <c r="C84" s="26" t="s">
        <v>37</v>
      </c>
      <c r="D84" s="55" t="s">
        <v>284</v>
      </c>
      <c r="E84" s="55" t="s">
        <v>375</v>
      </c>
      <c r="F84" s="55" t="s">
        <v>283</v>
      </c>
      <c r="G84" s="55" t="s">
        <v>375</v>
      </c>
      <c r="H84" s="55" t="s">
        <v>283</v>
      </c>
      <c r="I84" s="61" t="s">
        <v>710</v>
      </c>
      <c r="J84" s="29" t="s">
        <v>563</v>
      </c>
      <c r="K84" s="26" t="s">
        <v>48</v>
      </c>
      <c r="L84" s="30" t="s">
        <v>42</v>
      </c>
      <c r="M84" s="114">
        <v>1</v>
      </c>
      <c r="N84" s="114">
        <f t="shared" si="5"/>
        <v>211199.99999999997</v>
      </c>
      <c r="O84" s="114">
        <f t="shared" si="4"/>
        <v>211199.99999999997</v>
      </c>
      <c r="P84" s="46">
        <v>236544</v>
      </c>
      <c r="Q84" s="35" t="s">
        <v>701</v>
      </c>
      <c r="R84" s="26" t="s">
        <v>245</v>
      </c>
      <c r="S84" s="35" t="s">
        <v>43</v>
      </c>
      <c r="T84" s="26">
        <v>0</v>
      </c>
      <c r="U84" s="27"/>
      <c r="V84" s="36" t="s">
        <v>25</v>
      </c>
      <c r="Y84" s="37"/>
    </row>
    <row r="85" spans="1:25" s="51" customFormat="1" ht="147.75" customHeight="1" x14ac:dyDescent="0.3">
      <c r="A85" s="50">
        <v>71</v>
      </c>
      <c r="B85" s="74" t="s">
        <v>44</v>
      </c>
      <c r="C85" s="26" t="s">
        <v>37</v>
      </c>
      <c r="D85" s="55" t="s">
        <v>284</v>
      </c>
      <c r="E85" s="74" t="s">
        <v>375</v>
      </c>
      <c r="F85" s="55" t="s">
        <v>283</v>
      </c>
      <c r="G85" s="74" t="s">
        <v>374</v>
      </c>
      <c r="H85" s="55" t="s">
        <v>283</v>
      </c>
      <c r="I85" s="75" t="s">
        <v>565</v>
      </c>
      <c r="J85" s="75" t="s">
        <v>564</v>
      </c>
      <c r="K85" s="26" t="s">
        <v>48</v>
      </c>
      <c r="L85" s="30" t="s">
        <v>239</v>
      </c>
      <c r="M85" s="114">
        <v>1</v>
      </c>
      <c r="N85" s="118">
        <f t="shared" si="5"/>
        <v>35714.28571428571</v>
      </c>
      <c r="O85" s="118">
        <f t="shared" si="4"/>
        <v>35714.28571428571</v>
      </c>
      <c r="P85" s="32">
        <v>40000</v>
      </c>
      <c r="Q85" s="62" t="s">
        <v>657</v>
      </c>
      <c r="R85" s="3" t="s">
        <v>498</v>
      </c>
      <c r="S85" s="35" t="s">
        <v>43</v>
      </c>
      <c r="T85" s="26">
        <v>0</v>
      </c>
      <c r="U85" s="31"/>
      <c r="V85" s="36" t="s">
        <v>35</v>
      </c>
    </row>
    <row r="86" spans="1:25" s="8" customFormat="1" ht="81" customHeight="1" x14ac:dyDescent="0.3">
      <c r="A86" s="26">
        <v>72</v>
      </c>
      <c r="B86" s="26" t="s">
        <v>44</v>
      </c>
      <c r="C86" s="26" t="s">
        <v>37</v>
      </c>
      <c r="D86" s="27" t="s">
        <v>482</v>
      </c>
      <c r="E86" s="28" t="s">
        <v>483</v>
      </c>
      <c r="F86" s="28" t="s">
        <v>464</v>
      </c>
      <c r="G86" s="28" t="s">
        <v>484</v>
      </c>
      <c r="H86" s="28" t="s">
        <v>465</v>
      </c>
      <c r="I86" s="29" t="s">
        <v>103</v>
      </c>
      <c r="J86" s="47" t="s">
        <v>104</v>
      </c>
      <c r="K86" s="41" t="s">
        <v>45</v>
      </c>
      <c r="L86" s="48" t="s">
        <v>42</v>
      </c>
      <c r="M86" s="115">
        <v>1</v>
      </c>
      <c r="N86" s="115">
        <f t="shared" si="5"/>
        <v>27678571.428214286</v>
      </c>
      <c r="O86" s="115">
        <f t="shared" si="4"/>
        <v>27678571.428214286</v>
      </c>
      <c r="P86" s="76">
        <v>30999999.999600001</v>
      </c>
      <c r="Q86" s="35" t="s">
        <v>688</v>
      </c>
      <c r="R86" s="3" t="s">
        <v>498</v>
      </c>
      <c r="S86" s="35">
        <v>710000000</v>
      </c>
      <c r="T86" s="26">
        <v>0</v>
      </c>
      <c r="U86" s="27"/>
      <c r="V86" s="36" t="s">
        <v>26</v>
      </c>
      <c r="Y86" s="37"/>
    </row>
    <row r="87" spans="1:25" s="51" customFormat="1" ht="83.25" customHeight="1" x14ac:dyDescent="0.3">
      <c r="A87" s="26">
        <v>73</v>
      </c>
      <c r="B87" s="26" t="s">
        <v>44</v>
      </c>
      <c r="C87" s="26" t="s">
        <v>37</v>
      </c>
      <c r="D87" s="27" t="s">
        <v>322</v>
      </c>
      <c r="E87" s="28" t="s">
        <v>436</v>
      </c>
      <c r="F87" s="28" t="s">
        <v>110</v>
      </c>
      <c r="G87" s="28" t="s">
        <v>437</v>
      </c>
      <c r="H87" s="28" t="s">
        <v>110</v>
      </c>
      <c r="I87" s="29" t="s">
        <v>111</v>
      </c>
      <c r="J87" s="47" t="s">
        <v>112</v>
      </c>
      <c r="K87" s="41" t="s">
        <v>231</v>
      </c>
      <c r="L87" s="48" t="s">
        <v>42</v>
      </c>
      <c r="M87" s="115">
        <v>1</v>
      </c>
      <c r="N87" s="115">
        <f t="shared" si="5"/>
        <v>6364552.2857142845</v>
      </c>
      <c r="O87" s="115">
        <f t="shared" si="4"/>
        <v>6364552.2857142845</v>
      </c>
      <c r="P87" s="77">
        <v>7128298.5599999996</v>
      </c>
      <c r="Q87" s="35" t="s">
        <v>688</v>
      </c>
      <c r="R87" s="3" t="s">
        <v>498</v>
      </c>
      <c r="S87" s="35" t="s">
        <v>43</v>
      </c>
      <c r="T87" s="26">
        <v>0</v>
      </c>
      <c r="U87" s="27"/>
      <c r="V87" s="36" t="s">
        <v>26</v>
      </c>
      <c r="W87" s="8"/>
      <c r="X87" s="8"/>
      <c r="Y87" s="37"/>
    </row>
    <row r="88" spans="1:25" s="8" customFormat="1" ht="78" x14ac:dyDescent="0.3">
      <c r="A88" s="26">
        <v>74</v>
      </c>
      <c r="B88" s="26" t="s">
        <v>44</v>
      </c>
      <c r="C88" s="26" t="s">
        <v>37</v>
      </c>
      <c r="D88" s="27" t="s">
        <v>320</v>
      </c>
      <c r="E88" s="28" t="s">
        <v>434</v>
      </c>
      <c r="F88" s="28" t="s">
        <v>321</v>
      </c>
      <c r="G88" s="28" t="s">
        <v>435</v>
      </c>
      <c r="H88" s="28" t="s">
        <v>321</v>
      </c>
      <c r="I88" s="29" t="s">
        <v>210</v>
      </c>
      <c r="J88" s="47" t="s">
        <v>107</v>
      </c>
      <c r="K88" s="41" t="s">
        <v>45</v>
      </c>
      <c r="L88" s="48" t="s">
        <v>42</v>
      </c>
      <c r="M88" s="115">
        <v>1</v>
      </c>
      <c r="N88" s="115">
        <f t="shared" si="5"/>
        <v>17857135.714285713</v>
      </c>
      <c r="O88" s="115">
        <f t="shared" si="4"/>
        <v>17857135.714285713</v>
      </c>
      <c r="P88" s="77">
        <v>19999992</v>
      </c>
      <c r="Q88" s="35" t="s">
        <v>688</v>
      </c>
      <c r="R88" s="3" t="s">
        <v>498</v>
      </c>
      <c r="S88" s="35" t="s">
        <v>43</v>
      </c>
      <c r="T88" s="26">
        <v>0</v>
      </c>
      <c r="U88" s="27"/>
      <c r="V88" s="36" t="s">
        <v>26</v>
      </c>
      <c r="Y88" s="37"/>
    </row>
    <row r="89" spans="1:25" s="8" customFormat="1" ht="78" x14ac:dyDescent="0.3">
      <c r="A89" s="26">
        <v>75</v>
      </c>
      <c r="B89" s="26" t="s">
        <v>566</v>
      </c>
      <c r="C89" s="26" t="s">
        <v>37</v>
      </c>
      <c r="D89" s="27" t="s">
        <v>475</v>
      </c>
      <c r="E89" s="55" t="s">
        <v>477</v>
      </c>
      <c r="F89" s="55" t="s">
        <v>476</v>
      </c>
      <c r="G89" s="55" t="s">
        <v>477</v>
      </c>
      <c r="H89" s="55" t="s">
        <v>476</v>
      </c>
      <c r="I89" s="29" t="s">
        <v>39</v>
      </c>
      <c r="J89" s="29" t="s">
        <v>40</v>
      </c>
      <c r="K89" s="26" t="s">
        <v>45</v>
      </c>
      <c r="L89" s="30" t="s">
        <v>42</v>
      </c>
      <c r="M89" s="114">
        <v>1</v>
      </c>
      <c r="N89" s="119">
        <v>11000000</v>
      </c>
      <c r="O89" s="119">
        <v>11000000</v>
      </c>
      <c r="P89" s="119">
        <v>12320000</v>
      </c>
      <c r="Q89" s="78" t="s">
        <v>660</v>
      </c>
      <c r="R89" s="34" t="s">
        <v>498</v>
      </c>
      <c r="S89" s="35" t="s">
        <v>43</v>
      </c>
      <c r="T89" s="26">
        <v>0</v>
      </c>
      <c r="U89" s="27"/>
      <c r="V89" s="36" t="s">
        <v>28</v>
      </c>
      <c r="Y89" s="37"/>
    </row>
    <row r="90" spans="1:25" s="8" customFormat="1" ht="84" customHeight="1" x14ac:dyDescent="0.3">
      <c r="A90" s="26">
        <v>76</v>
      </c>
      <c r="B90" s="26" t="s">
        <v>566</v>
      </c>
      <c r="C90" s="26" t="s">
        <v>37</v>
      </c>
      <c r="D90" s="53" t="s">
        <v>294</v>
      </c>
      <c r="E90" s="53" t="s">
        <v>398</v>
      </c>
      <c r="F90" s="53" t="s">
        <v>295</v>
      </c>
      <c r="G90" s="53" t="s">
        <v>399</v>
      </c>
      <c r="H90" s="53" t="s">
        <v>296</v>
      </c>
      <c r="I90" s="61" t="s">
        <v>711</v>
      </c>
      <c r="J90" s="29" t="s">
        <v>567</v>
      </c>
      <c r="K90" s="26" t="s">
        <v>45</v>
      </c>
      <c r="L90" s="30" t="s">
        <v>42</v>
      </c>
      <c r="M90" s="114">
        <v>1</v>
      </c>
      <c r="N90" s="115">
        <v>74000000</v>
      </c>
      <c r="O90" s="115">
        <v>74000000</v>
      </c>
      <c r="P90" s="115">
        <v>82880000</v>
      </c>
      <c r="Q90" s="2" t="s">
        <v>662</v>
      </c>
      <c r="R90" s="3" t="s">
        <v>684</v>
      </c>
      <c r="S90" s="35" t="s">
        <v>43</v>
      </c>
      <c r="T90" s="26">
        <v>30</v>
      </c>
      <c r="U90" s="27"/>
      <c r="V90" s="36" t="s">
        <v>29</v>
      </c>
      <c r="Y90" s="37"/>
    </row>
    <row r="91" spans="1:25" ht="81.75" customHeight="1" x14ac:dyDescent="0.3">
      <c r="A91" s="26">
        <v>77</v>
      </c>
      <c r="B91" s="26" t="s">
        <v>566</v>
      </c>
      <c r="C91" s="26" t="s">
        <v>37</v>
      </c>
      <c r="D91" s="136" t="s">
        <v>743</v>
      </c>
      <c r="E91" s="137" t="s">
        <v>745</v>
      </c>
      <c r="F91" s="137" t="s">
        <v>744</v>
      </c>
      <c r="G91" s="137" t="s">
        <v>746</v>
      </c>
      <c r="H91" s="137" t="s">
        <v>744</v>
      </c>
      <c r="I91" s="40" t="s">
        <v>712</v>
      </c>
      <c r="J91" s="29" t="s">
        <v>568</v>
      </c>
      <c r="K91" s="138" t="s">
        <v>45</v>
      </c>
      <c r="L91" s="139" t="s">
        <v>42</v>
      </c>
      <c r="M91" s="140">
        <v>1</v>
      </c>
      <c r="N91" s="32">
        <v>9500000</v>
      </c>
      <c r="O91" s="32">
        <v>9500000</v>
      </c>
      <c r="P91" s="32">
        <v>9500000</v>
      </c>
      <c r="Q91" s="135" t="s">
        <v>661</v>
      </c>
      <c r="R91" s="34" t="s">
        <v>498</v>
      </c>
      <c r="S91" s="35" t="s">
        <v>43</v>
      </c>
      <c r="T91" s="26">
        <v>0</v>
      </c>
      <c r="U91" s="43"/>
      <c r="V91" s="36" t="s">
        <v>30</v>
      </c>
    </row>
    <row r="92" spans="1:25" ht="128.25" customHeight="1" x14ac:dyDescent="0.3">
      <c r="A92" s="26">
        <v>78</v>
      </c>
      <c r="B92" s="26" t="s">
        <v>566</v>
      </c>
      <c r="C92" s="26" t="s">
        <v>37</v>
      </c>
      <c r="D92" s="136" t="s">
        <v>740</v>
      </c>
      <c r="E92" s="137" t="s">
        <v>741</v>
      </c>
      <c r="F92" s="137" t="s">
        <v>742</v>
      </c>
      <c r="G92" s="137" t="s">
        <v>741</v>
      </c>
      <c r="H92" s="137" t="s">
        <v>742</v>
      </c>
      <c r="I92" s="40" t="s">
        <v>713</v>
      </c>
      <c r="J92" s="29" t="s">
        <v>569</v>
      </c>
      <c r="K92" s="138" t="s">
        <v>45</v>
      </c>
      <c r="L92" s="139" t="s">
        <v>42</v>
      </c>
      <c r="M92" s="140">
        <v>1</v>
      </c>
      <c r="N92" s="115">
        <f t="shared" ref="N92:N97" si="6">O92/M92</f>
        <v>27089999.999999996</v>
      </c>
      <c r="O92" s="115">
        <f t="shared" ref="O92:O99" si="7">P92/1.12</f>
        <v>27089999.999999996</v>
      </c>
      <c r="P92" s="32">
        <v>30340800</v>
      </c>
      <c r="Q92" s="135" t="s">
        <v>660</v>
      </c>
      <c r="R92" s="34" t="s">
        <v>498</v>
      </c>
      <c r="S92" s="35" t="s">
        <v>43</v>
      </c>
      <c r="T92" s="26">
        <v>0</v>
      </c>
      <c r="U92" s="43"/>
      <c r="V92" s="36" t="s">
        <v>570</v>
      </c>
    </row>
    <row r="93" spans="1:25" s="8" customFormat="1" ht="83.25" customHeight="1" x14ac:dyDescent="0.3">
      <c r="A93" s="26">
        <v>79</v>
      </c>
      <c r="B93" s="26" t="s">
        <v>44</v>
      </c>
      <c r="C93" s="26" t="s">
        <v>37</v>
      </c>
      <c r="D93" s="27" t="s">
        <v>310</v>
      </c>
      <c r="E93" s="28" t="s">
        <v>402</v>
      </c>
      <c r="F93" s="28" t="s">
        <v>80</v>
      </c>
      <c r="G93" s="28" t="s">
        <v>403</v>
      </c>
      <c r="H93" s="28" t="s">
        <v>80</v>
      </c>
      <c r="I93" s="29" t="s">
        <v>81</v>
      </c>
      <c r="J93" s="29" t="s">
        <v>82</v>
      </c>
      <c r="K93" s="41" t="s">
        <v>45</v>
      </c>
      <c r="L93" s="48" t="s">
        <v>42</v>
      </c>
      <c r="M93" s="115">
        <v>1</v>
      </c>
      <c r="N93" s="115">
        <f t="shared" si="6"/>
        <v>13392857.142857142</v>
      </c>
      <c r="O93" s="115">
        <f t="shared" si="7"/>
        <v>13392857.142857142</v>
      </c>
      <c r="P93" s="32">
        <v>15000000</v>
      </c>
      <c r="Q93" s="2" t="s">
        <v>662</v>
      </c>
      <c r="R93" s="34" t="s">
        <v>498</v>
      </c>
      <c r="S93" s="35" t="s">
        <v>43</v>
      </c>
      <c r="T93" s="26">
        <v>0</v>
      </c>
      <c r="U93" s="27"/>
      <c r="V93" s="36" t="s">
        <v>31</v>
      </c>
      <c r="Y93" s="37"/>
    </row>
    <row r="94" spans="1:25" s="8" customFormat="1" ht="81" customHeight="1" x14ac:dyDescent="0.3">
      <c r="A94" s="26">
        <v>80</v>
      </c>
      <c r="B94" s="26" t="s">
        <v>44</v>
      </c>
      <c r="C94" s="26" t="s">
        <v>37</v>
      </c>
      <c r="D94" s="27" t="s">
        <v>310</v>
      </c>
      <c r="E94" s="28" t="s">
        <v>402</v>
      </c>
      <c r="F94" s="28" t="s">
        <v>80</v>
      </c>
      <c r="G94" s="28" t="s">
        <v>426</v>
      </c>
      <c r="H94" s="28" t="s">
        <v>80</v>
      </c>
      <c r="I94" s="29" t="s">
        <v>83</v>
      </c>
      <c r="J94" s="29" t="s">
        <v>84</v>
      </c>
      <c r="K94" s="41" t="s">
        <v>231</v>
      </c>
      <c r="L94" s="48" t="s">
        <v>42</v>
      </c>
      <c r="M94" s="115">
        <v>1</v>
      </c>
      <c r="N94" s="115">
        <f t="shared" si="6"/>
        <v>2678571.4285714282</v>
      </c>
      <c r="O94" s="115">
        <f t="shared" si="7"/>
        <v>2678571.4285714282</v>
      </c>
      <c r="P94" s="32">
        <v>3000000</v>
      </c>
      <c r="Q94" s="2" t="s">
        <v>662</v>
      </c>
      <c r="R94" s="34" t="s">
        <v>498</v>
      </c>
      <c r="S94" s="35" t="s">
        <v>43</v>
      </c>
      <c r="T94" s="26">
        <v>0</v>
      </c>
      <c r="U94" s="27"/>
      <c r="V94" s="36" t="s">
        <v>31</v>
      </c>
      <c r="Y94" s="37"/>
    </row>
    <row r="95" spans="1:25" s="8" customFormat="1" ht="81" customHeight="1" x14ac:dyDescent="0.3">
      <c r="A95" s="26">
        <v>81</v>
      </c>
      <c r="B95" s="26" t="s">
        <v>44</v>
      </c>
      <c r="C95" s="26" t="s">
        <v>37</v>
      </c>
      <c r="D95" s="27" t="s">
        <v>310</v>
      </c>
      <c r="E95" s="28" t="s">
        <v>402</v>
      </c>
      <c r="F95" s="28" t="s">
        <v>80</v>
      </c>
      <c r="G95" s="28" t="s">
        <v>403</v>
      </c>
      <c r="H95" s="28" t="s">
        <v>80</v>
      </c>
      <c r="I95" s="29" t="s">
        <v>85</v>
      </c>
      <c r="J95" s="29" t="s">
        <v>86</v>
      </c>
      <c r="K95" s="41" t="s">
        <v>231</v>
      </c>
      <c r="L95" s="48" t="s">
        <v>42</v>
      </c>
      <c r="M95" s="115">
        <v>1</v>
      </c>
      <c r="N95" s="115">
        <f t="shared" si="6"/>
        <v>4666071.4285714282</v>
      </c>
      <c r="O95" s="115">
        <f t="shared" si="7"/>
        <v>4666071.4285714282</v>
      </c>
      <c r="P95" s="32">
        <v>5226000</v>
      </c>
      <c r="Q95" s="98" t="s">
        <v>659</v>
      </c>
      <c r="R95" s="34" t="s">
        <v>498</v>
      </c>
      <c r="S95" s="35" t="s">
        <v>43</v>
      </c>
      <c r="T95" s="26">
        <v>0</v>
      </c>
      <c r="U95" s="27"/>
      <c r="V95" s="36" t="s">
        <v>31</v>
      </c>
      <c r="Y95" s="37"/>
    </row>
    <row r="96" spans="1:25" s="51" customFormat="1" ht="84" customHeight="1" x14ac:dyDescent="0.3">
      <c r="A96" s="50">
        <v>82</v>
      </c>
      <c r="B96" s="74" t="s">
        <v>44</v>
      </c>
      <c r="C96" s="26" t="s">
        <v>37</v>
      </c>
      <c r="D96" s="74" t="s">
        <v>310</v>
      </c>
      <c r="E96" s="74" t="s">
        <v>402</v>
      </c>
      <c r="F96" s="74" t="s">
        <v>80</v>
      </c>
      <c r="G96" s="74" t="s">
        <v>403</v>
      </c>
      <c r="H96" s="74" t="s">
        <v>80</v>
      </c>
      <c r="I96" s="75" t="s">
        <v>240</v>
      </c>
      <c r="J96" s="75" t="s">
        <v>241</v>
      </c>
      <c r="K96" s="41" t="s">
        <v>242</v>
      </c>
      <c r="L96" s="48" t="s">
        <v>42</v>
      </c>
      <c r="M96" s="115">
        <v>1</v>
      </c>
      <c r="N96" s="129">
        <f t="shared" si="6"/>
        <v>4666071.4285714282</v>
      </c>
      <c r="O96" s="129">
        <f t="shared" si="7"/>
        <v>4666071.4285714282</v>
      </c>
      <c r="P96" s="32">
        <v>5226000</v>
      </c>
      <c r="Q96" s="98" t="s">
        <v>656</v>
      </c>
      <c r="R96" s="34" t="s">
        <v>498</v>
      </c>
      <c r="S96" s="35" t="s">
        <v>43</v>
      </c>
      <c r="T96" s="26">
        <v>0</v>
      </c>
      <c r="U96" s="27"/>
      <c r="V96" s="36" t="s">
        <v>31</v>
      </c>
    </row>
    <row r="97" spans="1:25" s="8" customFormat="1" ht="84" customHeight="1" x14ac:dyDescent="0.3">
      <c r="A97" s="26">
        <v>83</v>
      </c>
      <c r="B97" s="26" t="s">
        <v>44</v>
      </c>
      <c r="C97" s="26" t="s">
        <v>37</v>
      </c>
      <c r="D97" s="27" t="s">
        <v>310</v>
      </c>
      <c r="E97" s="28" t="s">
        <v>402</v>
      </c>
      <c r="F97" s="28" t="s">
        <v>80</v>
      </c>
      <c r="G97" s="28" t="s">
        <v>426</v>
      </c>
      <c r="H97" s="28" t="s">
        <v>80</v>
      </c>
      <c r="I97" s="29" t="s">
        <v>207</v>
      </c>
      <c r="J97" s="29" t="s">
        <v>87</v>
      </c>
      <c r="K97" s="41" t="s">
        <v>41</v>
      </c>
      <c r="L97" s="48" t="s">
        <v>42</v>
      </c>
      <c r="M97" s="115">
        <v>1</v>
      </c>
      <c r="N97" s="115">
        <f t="shared" si="6"/>
        <v>13392857.142857142</v>
      </c>
      <c r="O97" s="115">
        <f t="shared" si="7"/>
        <v>13392857.142857142</v>
      </c>
      <c r="P97" s="32">
        <v>15000000</v>
      </c>
      <c r="Q97" s="2" t="s">
        <v>662</v>
      </c>
      <c r="R97" s="34" t="s">
        <v>498</v>
      </c>
      <c r="S97" s="35" t="s">
        <v>43</v>
      </c>
      <c r="T97" s="26">
        <v>0</v>
      </c>
      <c r="U97" s="27"/>
      <c r="V97" s="36" t="s">
        <v>31</v>
      </c>
      <c r="Y97" s="37"/>
    </row>
    <row r="98" spans="1:25" s="8" customFormat="1" ht="97.5" customHeight="1" x14ac:dyDescent="0.3">
      <c r="A98" s="41">
        <v>84</v>
      </c>
      <c r="B98" s="26" t="str">
        <f>B99</f>
        <v>01 Закупки, не превышающие финансовый год</v>
      </c>
      <c r="C98" s="26" t="str">
        <f>C99</f>
        <v>Услуга</v>
      </c>
      <c r="D98" s="27" t="s">
        <v>294</v>
      </c>
      <c r="E98" s="28" t="s">
        <v>398</v>
      </c>
      <c r="F98" s="28" t="s">
        <v>295</v>
      </c>
      <c r="G98" s="28" t="s">
        <v>399</v>
      </c>
      <c r="H98" s="28" t="s">
        <v>296</v>
      </c>
      <c r="I98" s="29" t="s">
        <v>97</v>
      </c>
      <c r="J98" s="29" t="s">
        <v>98</v>
      </c>
      <c r="K98" s="41" t="s">
        <v>231</v>
      </c>
      <c r="L98" s="71" t="str">
        <f>L99</f>
        <v>услуга</v>
      </c>
      <c r="M98" s="117">
        <f>M99</f>
        <v>1</v>
      </c>
      <c r="N98" s="117">
        <f>O98</f>
        <v>4140499.9999999995</v>
      </c>
      <c r="O98" s="117">
        <f t="shared" si="7"/>
        <v>4140499.9999999995</v>
      </c>
      <c r="P98" s="117">
        <v>4637360</v>
      </c>
      <c r="Q98" s="71" t="s">
        <v>656</v>
      </c>
      <c r="R98" s="71" t="s">
        <v>498</v>
      </c>
      <c r="S98" s="72" t="str">
        <f>S99</f>
        <v>710000000</v>
      </c>
      <c r="T98" s="71">
        <f>T99</f>
        <v>0</v>
      </c>
      <c r="U98" s="72"/>
      <c r="V98" s="71" t="str">
        <f>V99</f>
        <v>Пресс-служба</v>
      </c>
      <c r="Y98" s="37"/>
    </row>
    <row r="99" spans="1:25" s="8" customFormat="1" ht="81.75" customHeight="1" x14ac:dyDescent="0.3">
      <c r="A99" s="41">
        <v>85</v>
      </c>
      <c r="B99" s="26" t="s">
        <v>44</v>
      </c>
      <c r="C99" s="26" t="s">
        <v>37</v>
      </c>
      <c r="D99" s="27" t="s">
        <v>323</v>
      </c>
      <c r="E99" s="28" t="s">
        <v>368</v>
      </c>
      <c r="F99" s="28" t="s">
        <v>324</v>
      </c>
      <c r="G99" s="28" t="s">
        <v>368</v>
      </c>
      <c r="H99" s="28" t="s">
        <v>324</v>
      </c>
      <c r="I99" s="29" t="s">
        <v>99</v>
      </c>
      <c r="J99" s="29" t="s">
        <v>100</v>
      </c>
      <c r="K99" s="71" t="s">
        <v>48</v>
      </c>
      <c r="L99" s="71" t="s">
        <v>49</v>
      </c>
      <c r="M99" s="117">
        <v>1</v>
      </c>
      <c r="N99" s="117">
        <f>O99</f>
        <v>1702142.857142857</v>
      </c>
      <c r="O99" s="117">
        <f t="shared" si="7"/>
        <v>1702142.857142857</v>
      </c>
      <c r="P99" s="117">
        <v>1906400</v>
      </c>
      <c r="Q99" s="71" t="s">
        <v>654</v>
      </c>
      <c r="R99" s="71" t="s">
        <v>789</v>
      </c>
      <c r="S99" s="72" t="s">
        <v>43</v>
      </c>
      <c r="T99" s="71">
        <v>0</v>
      </c>
      <c r="U99" s="71"/>
      <c r="V99" s="71" t="s">
        <v>96</v>
      </c>
      <c r="Y99" s="37"/>
    </row>
    <row r="100" spans="1:25" s="51" customFormat="1" ht="243.75" customHeight="1" x14ac:dyDescent="0.3">
      <c r="A100" s="50">
        <v>86</v>
      </c>
      <c r="B100" s="26" t="s">
        <v>44</v>
      </c>
      <c r="C100" s="26" t="s">
        <v>37</v>
      </c>
      <c r="D100" s="55" t="s">
        <v>354</v>
      </c>
      <c r="E100" s="28" t="s">
        <v>398</v>
      </c>
      <c r="F100" s="28" t="s">
        <v>295</v>
      </c>
      <c r="G100" s="28" t="s">
        <v>399</v>
      </c>
      <c r="H100" s="28" t="s">
        <v>296</v>
      </c>
      <c r="I100" s="47" t="s">
        <v>714</v>
      </c>
      <c r="J100" s="29" t="str">
        <f>'[3]2.1.12.Консалт'!$A$49</f>
        <v>Консультационные услуги по разработке Дорожной карты по трансформации жилищного блока АО «НУХ «Байтерек» (дочерние организации АО «КИК», АО «БД», АО «ФГЖС») в Единого оператора по модели Совета по жилищному строительству Республики Сингапур (Housing and Development Board)</v>
      </c>
      <c r="K100" s="26" t="s">
        <v>45</v>
      </c>
      <c r="L100" s="30" t="s">
        <v>42</v>
      </c>
      <c r="M100" s="114">
        <v>1</v>
      </c>
      <c r="N100" s="32">
        <v>375000000</v>
      </c>
      <c r="O100" s="32">
        <v>375000000</v>
      </c>
      <c r="P100" s="32">
        <v>375000000</v>
      </c>
      <c r="Q100" s="2" t="s">
        <v>690</v>
      </c>
      <c r="R100" s="34" t="s">
        <v>584</v>
      </c>
      <c r="S100" s="72" t="str">
        <f>S101</f>
        <v>710000000</v>
      </c>
      <c r="T100" s="26">
        <v>0</v>
      </c>
      <c r="U100" s="27"/>
      <c r="V100" s="36" t="s">
        <v>232</v>
      </c>
    </row>
    <row r="101" spans="1:25" s="8" customFormat="1" ht="117.75" customHeight="1" x14ac:dyDescent="0.3">
      <c r="A101" s="26">
        <v>87</v>
      </c>
      <c r="B101" s="26" t="s">
        <v>566</v>
      </c>
      <c r="C101" s="26" t="s">
        <v>37</v>
      </c>
      <c r="D101" s="27" t="s">
        <v>303</v>
      </c>
      <c r="E101" s="28" t="s">
        <v>417</v>
      </c>
      <c r="F101" s="28" t="s">
        <v>54</v>
      </c>
      <c r="G101" s="28" t="s">
        <v>418</v>
      </c>
      <c r="H101" s="28" t="s">
        <v>304</v>
      </c>
      <c r="I101" s="29" t="s">
        <v>55</v>
      </c>
      <c r="J101" s="29" t="s">
        <v>56</v>
      </c>
      <c r="K101" s="26" t="s">
        <v>124</v>
      </c>
      <c r="L101" s="30" t="s">
        <v>42</v>
      </c>
      <c r="M101" s="114">
        <v>1</v>
      </c>
      <c r="N101" s="77">
        <v>15200000</v>
      </c>
      <c r="O101" s="77">
        <v>15200000</v>
      </c>
      <c r="P101" s="77">
        <v>15200000</v>
      </c>
      <c r="Q101" s="2" t="s">
        <v>749</v>
      </c>
      <c r="R101" s="34" t="s">
        <v>796</v>
      </c>
      <c r="S101" s="35" t="s">
        <v>43</v>
      </c>
      <c r="T101" s="26">
        <v>100</v>
      </c>
      <c r="U101" s="27"/>
      <c r="V101" s="36" t="s">
        <v>33</v>
      </c>
      <c r="Y101" s="37"/>
    </row>
    <row r="102" spans="1:25" s="8" customFormat="1" ht="82.5" customHeight="1" x14ac:dyDescent="0.3">
      <c r="A102" s="26">
        <v>88</v>
      </c>
      <c r="B102" s="26" t="s">
        <v>566</v>
      </c>
      <c r="C102" s="26" t="s">
        <v>37</v>
      </c>
      <c r="D102" s="27" t="s">
        <v>308</v>
      </c>
      <c r="E102" s="28" t="s">
        <v>424</v>
      </c>
      <c r="F102" s="28" t="s">
        <v>309</v>
      </c>
      <c r="G102" s="28" t="s">
        <v>425</v>
      </c>
      <c r="H102" s="28" t="s">
        <v>309</v>
      </c>
      <c r="I102" s="29" t="s">
        <v>76</v>
      </c>
      <c r="J102" s="29" t="s">
        <v>77</v>
      </c>
      <c r="K102" s="26" t="s">
        <v>48</v>
      </c>
      <c r="L102" s="30" t="s">
        <v>42</v>
      </c>
      <c r="M102" s="114">
        <v>1</v>
      </c>
      <c r="N102" s="115">
        <f t="shared" ref="N102:N107" si="8">O102/M102</f>
        <v>36395357.142857142</v>
      </c>
      <c r="O102" s="124">
        <f t="shared" ref="O102:O107" si="9">P102/1.12</f>
        <v>36395357.142857142</v>
      </c>
      <c r="P102" s="77">
        <v>40762800</v>
      </c>
      <c r="Q102" s="2" t="s">
        <v>660</v>
      </c>
      <c r="R102" s="3" t="s">
        <v>498</v>
      </c>
      <c r="S102" s="35" t="s">
        <v>43</v>
      </c>
      <c r="T102" s="26">
        <v>100</v>
      </c>
      <c r="U102" s="27"/>
      <c r="V102" s="36" t="s">
        <v>31</v>
      </c>
      <c r="Y102" s="37" t="s">
        <v>799</v>
      </c>
    </row>
    <row r="103" spans="1:25" s="8" customFormat="1" ht="80.25" customHeight="1" x14ac:dyDescent="0.3">
      <c r="A103" s="26">
        <v>89</v>
      </c>
      <c r="B103" s="26" t="s">
        <v>44</v>
      </c>
      <c r="C103" s="26" t="s">
        <v>37</v>
      </c>
      <c r="D103" s="27" t="s">
        <v>307</v>
      </c>
      <c r="E103" s="28" t="s">
        <v>367</v>
      </c>
      <c r="F103" s="28" t="s">
        <v>73</v>
      </c>
      <c r="G103" s="28" t="s">
        <v>423</v>
      </c>
      <c r="H103" s="28" t="s">
        <v>422</v>
      </c>
      <c r="I103" s="29" t="s">
        <v>74</v>
      </c>
      <c r="J103" s="29" t="s">
        <v>75</v>
      </c>
      <c r="K103" s="26" t="s">
        <v>48</v>
      </c>
      <c r="L103" s="30" t="s">
        <v>42</v>
      </c>
      <c r="M103" s="114">
        <v>1</v>
      </c>
      <c r="N103" s="77">
        <v>509916.66666666698</v>
      </c>
      <c r="O103" s="77">
        <v>509916.66666666698</v>
      </c>
      <c r="P103" s="77">
        <v>509916.66666666698</v>
      </c>
      <c r="Q103" s="2">
        <v>43800</v>
      </c>
      <c r="R103" s="3" t="s">
        <v>498</v>
      </c>
      <c r="S103" s="35" t="s">
        <v>43</v>
      </c>
      <c r="T103" s="26">
        <v>100</v>
      </c>
      <c r="U103" s="27"/>
      <c r="V103" s="36" t="s">
        <v>31</v>
      </c>
      <c r="Y103" s="37"/>
    </row>
    <row r="104" spans="1:25" s="8" customFormat="1" ht="163.5" customHeight="1" x14ac:dyDescent="0.3">
      <c r="A104" s="26">
        <v>90</v>
      </c>
      <c r="B104" s="26" t="s">
        <v>44</v>
      </c>
      <c r="C104" s="26" t="s">
        <v>37</v>
      </c>
      <c r="D104" s="27" t="s">
        <v>311</v>
      </c>
      <c r="E104" s="28" t="s">
        <v>364</v>
      </c>
      <c r="F104" s="28" t="s">
        <v>293</v>
      </c>
      <c r="G104" s="28" t="s">
        <v>364</v>
      </c>
      <c r="H104" s="28" t="s">
        <v>293</v>
      </c>
      <c r="I104" s="29" t="s">
        <v>208</v>
      </c>
      <c r="J104" s="29" t="s">
        <v>92</v>
      </c>
      <c r="K104" s="26" t="s">
        <v>45</v>
      </c>
      <c r="L104" s="30" t="s">
        <v>42</v>
      </c>
      <c r="M104" s="114">
        <v>1</v>
      </c>
      <c r="N104" s="115">
        <f t="shared" si="8"/>
        <v>20062499.999999996</v>
      </c>
      <c r="O104" s="115">
        <f t="shared" si="9"/>
        <v>20062499.999999996</v>
      </c>
      <c r="P104" s="130">
        <v>22470000</v>
      </c>
      <c r="Q104" s="98" t="s">
        <v>660</v>
      </c>
      <c r="R104" s="3" t="s">
        <v>498</v>
      </c>
      <c r="S104" s="35" t="s">
        <v>43</v>
      </c>
      <c r="T104" s="26">
        <v>0</v>
      </c>
      <c r="U104" s="27"/>
      <c r="V104" s="36" t="s">
        <v>31</v>
      </c>
      <c r="Y104" s="37"/>
    </row>
    <row r="105" spans="1:25" s="8" customFormat="1" ht="102.75" customHeight="1" x14ac:dyDescent="0.3">
      <c r="A105" s="26">
        <v>91</v>
      </c>
      <c r="B105" s="26" t="s">
        <v>44</v>
      </c>
      <c r="C105" s="26" t="s">
        <v>37</v>
      </c>
      <c r="D105" s="27" t="s">
        <v>446</v>
      </c>
      <c r="E105" s="28" t="s">
        <v>447</v>
      </c>
      <c r="F105" s="28" t="s">
        <v>448</v>
      </c>
      <c r="G105" s="28" t="s">
        <v>460</v>
      </c>
      <c r="H105" s="28" t="s">
        <v>450</v>
      </c>
      <c r="I105" s="29" t="s">
        <v>90</v>
      </c>
      <c r="J105" s="29" t="s">
        <v>91</v>
      </c>
      <c r="K105" s="26" t="s">
        <v>48</v>
      </c>
      <c r="L105" s="30" t="s">
        <v>42</v>
      </c>
      <c r="M105" s="114">
        <v>1</v>
      </c>
      <c r="N105" s="115">
        <f t="shared" si="8"/>
        <v>1785714.2857142854</v>
      </c>
      <c r="O105" s="115">
        <f t="shared" si="9"/>
        <v>1785714.2857142854</v>
      </c>
      <c r="P105" s="131">
        <v>2000000</v>
      </c>
      <c r="Q105" s="98" t="s">
        <v>660</v>
      </c>
      <c r="R105" s="34" t="s">
        <v>498</v>
      </c>
      <c r="S105" s="35" t="s">
        <v>43</v>
      </c>
      <c r="T105" s="26">
        <v>0</v>
      </c>
      <c r="U105" s="27"/>
      <c r="V105" s="36" t="s">
        <v>31</v>
      </c>
      <c r="Y105" s="37"/>
    </row>
    <row r="106" spans="1:25" s="8" customFormat="1" ht="99.75" customHeight="1" x14ac:dyDescent="0.3">
      <c r="A106" s="26">
        <v>92</v>
      </c>
      <c r="B106" s="26" t="s">
        <v>44</v>
      </c>
      <c r="C106" s="26" t="s">
        <v>37</v>
      </c>
      <c r="D106" s="27" t="s">
        <v>446</v>
      </c>
      <c r="E106" s="28" t="s">
        <v>447</v>
      </c>
      <c r="F106" s="28" t="s">
        <v>448</v>
      </c>
      <c r="G106" s="28" t="s">
        <v>460</v>
      </c>
      <c r="H106" s="28" t="s">
        <v>450</v>
      </c>
      <c r="I106" s="29" t="s">
        <v>88</v>
      </c>
      <c r="J106" s="29" t="s">
        <v>89</v>
      </c>
      <c r="K106" s="26" t="s">
        <v>48</v>
      </c>
      <c r="L106" s="30" t="s">
        <v>42</v>
      </c>
      <c r="M106" s="114">
        <v>1</v>
      </c>
      <c r="N106" s="115">
        <f t="shared" si="8"/>
        <v>44642857.142857142</v>
      </c>
      <c r="O106" s="115">
        <f t="shared" si="9"/>
        <v>44642857.142857142</v>
      </c>
      <c r="P106" s="131">
        <v>50000000</v>
      </c>
      <c r="Q106" s="2" t="s">
        <v>701</v>
      </c>
      <c r="R106" s="34" t="s">
        <v>498</v>
      </c>
      <c r="S106" s="35" t="s">
        <v>43</v>
      </c>
      <c r="T106" s="26">
        <v>0</v>
      </c>
      <c r="U106" s="27"/>
      <c r="V106" s="36" t="s">
        <v>31</v>
      </c>
      <c r="Y106" s="37"/>
    </row>
    <row r="107" spans="1:25" ht="99.75" customHeight="1" x14ac:dyDescent="0.3">
      <c r="A107" s="26">
        <v>93</v>
      </c>
      <c r="B107" s="26" t="s">
        <v>44</v>
      </c>
      <c r="C107" s="26" t="s">
        <v>37</v>
      </c>
      <c r="D107" s="27" t="s">
        <v>446</v>
      </c>
      <c r="E107" s="28" t="s">
        <v>447</v>
      </c>
      <c r="F107" s="28" t="s">
        <v>448</v>
      </c>
      <c r="G107" s="28" t="s">
        <v>449</v>
      </c>
      <c r="H107" s="28" t="s">
        <v>450</v>
      </c>
      <c r="I107" s="29" t="s">
        <v>227</v>
      </c>
      <c r="J107" s="29" t="s">
        <v>226</v>
      </c>
      <c r="K107" s="26" t="s">
        <v>124</v>
      </c>
      <c r="L107" s="26" t="s">
        <v>42</v>
      </c>
      <c r="M107" s="114">
        <v>1</v>
      </c>
      <c r="N107" s="132">
        <f t="shared" si="8"/>
        <v>66964285.714285709</v>
      </c>
      <c r="O107" s="132">
        <f t="shared" si="9"/>
        <v>66964285.714285709</v>
      </c>
      <c r="P107" s="131">
        <v>75000000</v>
      </c>
      <c r="Q107" s="133" t="s">
        <v>701</v>
      </c>
      <c r="R107" s="34" t="s">
        <v>498</v>
      </c>
      <c r="S107" s="26" t="s">
        <v>43</v>
      </c>
      <c r="T107" s="26">
        <v>0</v>
      </c>
      <c r="U107" s="26"/>
      <c r="V107" s="26" t="s">
        <v>31</v>
      </c>
    </row>
    <row r="108" spans="1:25" s="8" customFormat="1" ht="87" customHeight="1" x14ac:dyDescent="0.3">
      <c r="A108" s="26">
        <v>94</v>
      </c>
      <c r="B108" s="26" t="s">
        <v>44</v>
      </c>
      <c r="C108" s="26" t="s">
        <v>37</v>
      </c>
      <c r="D108" s="55" t="s">
        <v>341</v>
      </c>
      <c r="E108" s="55" t="s">
        <v>396</v>
      </c>
      <c r="F108" s="55" t="s">
        <v>131</v>
      </c>
      <c r="G108" s="55" t="s">
        <v>397</v>
      </c>
      <c r="H108" s="55" t="s">
        <v>132</v>
      </c>
      <c r="I108" s="56" t="s">
        <v>219</v>
      </c>
      <c r="J108" s="29" t="s">
        <v>133</v>
      </c>
      <c r="K108" s="26" t="s">
        <v>41</v>
      </c>
      <c r="L108" s="30" t="s">
        <v>42</v>
      </c>
      <c r="M108" s="114">
        <v>1</v>
      </c>
      <c r="N108" s="114">
        <f t="shared" ref="N108:N136" si="10">O108/M108</f>
        <v>10355489.785714285</v>
      </c>
      <c r="O108" s="114">
        <f t="shared" ref="O108:O137" si="11">P108/1.12</f>
        <v>10355489.785714285</v>
      </c>
      <c r="P108" s="32">
        <v>11598148.560000001</v>
      </c>
      <c r="Q108" s="35" t="s">
        <v>654</v>
      </c>
      <c r="R108" s="34" t="s">
        <v>498</v>
      </c>
      <c r="S108" s="35" t="s">
        <v>43</v>
      </c>
      <c r="T108" s="26">
        <v>0</v>
      </c>
      <c r="U108" s="27"/>
      <c r="V108" s="36" t="s">
        <v>25</v>
      </c>
      <c r="Y108" s="37"/>
    </row>
    <row r="109" spans="1:25" s="8" customFormat="1" ht="90.75" customHeight="1" x14ac:dyDescent="0.3">
      <c r="A109" s="26">
        <v>95</v>
      </c>
      <c r="B109" s="26" t="s">
        <v>44</v>
      </c>
      <c r="C109" s="26" t="s">
        <v>37</v>
      </c>
      <c r="D109" s="55" t="s">
        <v>341</v>
      </c>
      <c r="E109" s="55" t="s">
        <v>440</v>
      </c>
      <c r="F109" s="55" t="s">
        <v>131</v>
      </c>
      <c r="G109" s="55" t="s">
        <v>397</v>
      </c>
      <c r="H109" s="55" t="s">
        <v>132</v>
      </c>
      <c r="I109" s="56" t="s">
        <v>219</v>
      </c>
      <c r="J109" s="29" t="s">
        <v>133</v>
      </c>
      <c r="K109" s="26" t="s">
        <v>41</v>
      </c>
      <c r="L109" s="30" t="s">
        <v>42</v>
      </c>
      <c r="M109" s="114">
        <v>1</v>
      </c>
      <c r="N109" s="114">
        <f t="shared" si="10"/>
        <v>10130276.25</v>
      </c>
      <c r="O109" s="114">
        <f t="shared" si="11"/>
        <v>10130276.25</v>
      </c>
      <c r="P109" s="32">
        <v>11345909.4</v>
      </c>
      <c r="Q109" s="35" t="s">
        <v>654</v>
      </c>
      <c r="R109" s="34" t="s">
        <v>498</v>
      </c>
      <c r="S109" s="35" t="s">
        <v>43</v>
      </c>
      <c r="T109" s="26">
        <v>0</v>
      </c>
      <c r="U109" s="27"/>
      <c r="V109" s="36" t="s">
        <v>25</v>
      </c>
      <c r="Y109" s="37"/>
    </row>
    <row r="110" spans="1:25" s="8" customFormat="1" ht="88.5" customHeight="1" x14ac:dyDescent="0.3">
      <c r="A110" s="26">
        <v>96</v>
      </c>
      <c r="B110" s="26" t="s">
        <v>44</v>
      </c>
      <c r="C110" s="26" t="s">
        <v>37</v>
      </c>
      <c r="D110" s="55" t="s">
        <v>341</v>
      </c>
      <c r="E110" s="55" t="s">
        <v>396</v>
      </c>
      <c r="F110" s="55" t="s">
        <v>131</v>
      </c>
      <c r="G110" s="55" t="s">
        <v>397</v>
      </c>
      <c r="H110" s="55" t="s">
        <v>132</v>
      </c>
      <c r="I110" s="56" t="s">
        <v>219</v>
      </c>
      <c r="J110" s="29" t="s">
        <v>133</v>
      </c>
      <c r="K110" s="26" t="s">
        <v>41</v>
      </c>
      <c r="L110" s="30" t="s">
        <v>42</v>
      </c>
      <c r="M110" s="114">
        <v>1</v>
      </c>
      <c r="N110" s="114">
        <f t="shared" si="10"/>
        <v>10130276.25</v>
      </c>
      <c r="O110" s="114">
        <f t="shared" si="11"/>
        <v>10130276.25</v>
      </c>
      <c r="P110" s="32">
        <v>11345909.4</v>
      </c>
      <c r="Q110" s="35" t="s">
        <v>654</v>
      </c>
      <c r="R110" s="34" t="s">
        <v>498</v>
      </c>
      <c r="S110" s="35" t="s">
        <v>43</v>
      </c>
      <c r="T110" s="26">
        <v>0</v>
      </c>
      <c r="U110" s="27"/>
      <c r="V110" s="36" t="s">
        <v>25</v>
      </c>
      <c r="Y110" s="37"/>
    </row>
    <row r="111" spans="1:25" s="8" customFormat="1" ht="84.75" customHeight="1" x14ac:dyDescent="0.3">
      <c r="A111" s="26">
        <v>97</v>
      </c>
      <c r="B111" s="26" t="s">
        <v>44</v>
      </c>
      <c r="C111" s="26" t="s">
        <v>37</v>
      </c>
      <c r="D111" s="55" t="s">
        <v>341</v>
      </c>
      <c r="E111" s="55" t="s">
        <v>396</v>
      </c>
      <c r="F111" s="55" t="s">
        <v>131</v>
      </c>
      <c r="G111" s="55" t="s">
        <v>397</v>
      </c>
      <c r="H111" s="55" t="s">
        <v>132</v>
      </c>
      <c r="I111" s="56" t="s">
        <v>220</v>
      </c>
      <c r="J111" s="29" t="s">
        <v>134</v>
      </c>
      <c r="K111" s="26" t="s">
        <v>45</v>
      </c>
      <c r="L111" s="30" t="s">
        <v>42</v>
      </c>
      <c r="M111" s="114">
        <v>1</v>
      </c>
      <c r="N111" s="114">
        <f t="shared" si="10"/>
        <v>9588299.8028571419</v>
      </c>
      <c r="O111" s="114">
        <f t="shared" si="11"/>
        <v>9588299.8028571419</v>
      </c>
      <c r="P111" s="32">
        <v>10738895.779200001</v>
      </c>
      <c r="Q111" s="35" t="s">
        <v>654</v>
      </c>
      <c r="R111" s="34" t="s">
        <v>498</v>
      </c>
      <c r="S111" s="35" t="s">
        <v>43</v>
      </c>
      <c r="T111" s="26">
        <v>0</v>
      </c>
      <c r="U111" s="27"/>
      <c r="V111" s="36" t="s">
        <v>25</v>
      </c>
      <c r="Y111" s="37"/>
    </row>
    <row r="112" spans="1:25" s="8" customFormat="1" ht="84" customHeight="1" x14ac:dyDescent="0.3">
      <c r="A112" s="26">
        <v>98</v>
      </c>
      <c r="B112" s="26" t="s">
        <v>44</v>
      </c>
      <c r="C112" s="26" t="s">
        <v>37</v>
      </c>
      <c r="D112" s="55" t="s">
        <v>341</v>
      </c>
      <c r="E112" s="55" t="s">
        <v>396</v>
      </c>
      <c r="F112" s="55" t="s">
        <v>131</v>
      </c>
      <c r="G112" s="55" t="s">
        <v>397</v>
      </c>
      <c r="H112" s="55" t="s">
        <v>132</v>
      </c>
      <c r="I112" s="56" t="s">
        <v>221</v>
      </c>
      <c r="J112" s="29" t="s">
        <v>135</v>
      </c>
      <c r="K112" s="26" t="s">
        <v>41</v>
      </c>
      <c r="L112" s="30" t="s">
        <v>42</v>
      </c>
      <c r="M112" s="114">
        <v>1</v>
      </c>
      <c r="N112" s="114">
        <f t="shared" si="10"/>
        <v>10130276.25</v>
      </c>
      <c r="O112" s="114">
        <f t="shared" si="11"/>
        <v>10130276.25</v>
      </c>
      <c r="P112" s="32">
        <v>11345909.4</v>
      </c>
      <c r="Q112" s="35" t="s">
        <v>654</v>
      </c>
      <c r="R112" s="34" t="s">
        <v>498</v>
      </c>
      <c r="S112" s="35" t="s">
        <v>43</v>
      </c>
      <c r="T112" s="26">
        <v>0</v>
      </c>
      <c r="U112" s="27"/>
      <c r="V112" s="36" t="s">
        <v>25</v>
      </c>
      <c r="Y112" s="37"/>
    </row>
    <row r="113" spans="1:25" ht="127.5" customHeight="1" x14ac:dyDescent="0.3">
      <c r="A113" s="26">
        <v>99</v>
      </c>
      <c r="B113" s="26" t="s">
        <v>44</v>
      </c>
      <c r="C113" s="26" t="s">
        <v>37</v>
      </c>
      <c r="D113" s="55" t="s">
        <v>284</v>
      </c>
      <c r="E113" s="55" t="s">
        <v>375</v>
      </c>
      <c r="F113" s="55" t="s">
        <v>283</v>
      </c>
      <c r="G113" s="55" t="s">
        <v>374</v>
      </c>
      <c r="H113" s="55" t="s">
        <v>283</v>
      </c>
      <c r="I113" s="56" t="s">
        <v>180</v>
      </c>
      <c r="J113" s="29" t="s">
        <v>181</v>
      </c>
      <c r="K113" s="26" t="s">
        <v>48</v>
      </c>
      <c r="L113" s="30" t="s">
        <v>42</v>
      </c>
      <c r="M113" s="114">
        <v>1</v>
      </c>
      <c r="N113" s="114">
        <f t="shared" si="10"/>
        <v>484999.99999999994</v>
      </c>
      <c r="O113" s="114">
        <f t="shared" si="11"/>
        <v>484999.99999999994</v>
      </c>
      <c r="P113" s="32">
        <v>543200</v>
      </c>
      <c r="Q113" s="35" t="s">
        <v>701</v>
      </c>
      <c r="R113" s="71" t="s">
        <v>747</v>
      </c>
      <c r="S113" s="35" t="s">
        <v>43</v>
      </c>
      <c r="T113" s="26">
        <v>0</v>
      </c>
      <c r="U113" s="27"/>
      <c r="V113" s="36" t="s">
        <v>25</v>
      </c>
    </row>
    <row r="114" spans="1:25" ht="128.25" customHeight="1" x14ac:dyDescent="0.3">
      <c r="A114" s="26">
        <v>100</v>
      </c>
      <c r="B114" s="26" t="s">
        <v>44</v>
      </c>
      <c r="C114" s="26" t="s">
        <v>37</v>
      </c>
      <c r="D114" s="55" t="s">
        <v>284</v>
      </c>
      <c r="E114" s="55" t="s">
        <v>375</v>
      </c>
      <c r="F114" s="55" t="s">
        <v>283</v>
      </c>
      <c r="G114" s="55" t="s">
        <v>374</v>
      </c>
      <c r="H114" s="55" t="s">
        <v>283</v>
      </c>
      <c r="I114" s="56" t="s">
        <v>182</v>
      </c>
      <c r="J114" s="29" t="s">
        <v>183</v>
      </c>
      <c r="K114" s="26" t="s">
        <v>48</v>
      </c>
      <c r="L114" s="30" t="s">
        <v>42</v>
      </c>
      <c r="M114" s="114">
        <v>1</v>
      </c>
      <c r="N114" s="114">
        <f t="shared" si="10"/>
        <v>899999.99999999988</v>
      </c>
      <c r="O114" s="114">
        <f t="shared" si="11"/>
        <v>899999.99999999988</v>
      </c>
      <c r="P114" s="32">
        <v>1008000</v>
      </c>
      <c r="Q114" s="35" t="s">
        <v>701</v>
      </c>
      <c r="R114" s="71" t="s">
        <v>747</v>
      </c>
      <c r="S114" s="35" t="s">
        <v>43</v>
      </c>
      <c r="T114" s="26">
        <v>0</v>
      </c>
      <c r="U114" s="27"/>
      <c r="V114" s="36" t="s">
        <v>25</v>
      </c>
    </row>
    <row r="115" spans="1:25" ht="128.25" customHeight="1" x14ac:dyDescent="0.3">
      <c r="A115" s="26">
        <v>101</v>
      </c>
      <c r="B115" s="26" t="s">
        <v>44</v>
      </c>
      <c r="C115" s="26" t="s">
        <v>37</v>
      </c>
      <c r="D115" s="55" t="s">
        <v>284</v>
      </c>
      <c r="E115" s="55" t="s">
        <v>375</v>
      </c>
      <c r="F115" s="55" t="s">
        <v>283</v>
      </c>
      <c r="G115" s="55" t="s">
        <v>374</v>
      </c>
      <c r="H115" s="55" t="s">
        <v>283</v>
      </c>
      <c r="I115" s="56" t="s">
        <v>184</v>
      </c>
      <c r="J115" s="29" t="s">
        <v>185</v>
      </c>
      <c r="K115" s="26" t="s">
        <v>48</v>
      </c>
      <c r="L115" s="30" t="s">
        <v>42</v>
      </c>
      <c r="M115" s="114">
        <v>1</v>
      </c>
      <c r="N115" s="114">
        <f t="shared" si="10"/>
        <v>824999.99999999988</v>
      </c>
      <c r="O115" s="114">
        <f t="shared" si="11"/>
        <v>824999.99999999988</v>
      </c>
      <c r="P115" s="32">
        <v>924000</v>
      </c>
      <c r="Q115" s="35" t="s">
        <v>701</v>
      </c>
      <c r="R115" s="71" t="s">
        <v>747</v>
      </c>
      <c r="S115" s="35" t="s">
        <v>43</v>
      </c>
      <c r="T115" s="26">
        <v>0</v>
      </c>
      <c r="U115" s="27"/>
      <c r="V115" s="36" t="s">
        <v>25</v>
      </c>
    </row>
    <row r="116" spans="1:25" ht="147" customHeight="1" x14ac:dyDescent="0.3">
      <c r="A116" s="26">
        <v>102</v>
      </c>
      <c r="B116" s="26" t="s">
        <v>44</v>
      </c>
      <c r="C116" s="26" t="s">
        <v>37</v>
      </c>
      <c r="D116" s="55" t="s">
        <v>284</v>
      </c>
      <c r="E116" s="55" t="s">
        <v>375</v>
      </c>
      <c r="F116" s="55" t="s">
        <v>283</v>
      </c>
      <c r="G116" s="55" t="s">
        <v>374</v>
      </c>
      <c r="H116" s="55" t="s">
        <v>283</v>
      </c>
      <c r="I116" s="56" t="s">
        <v>186</v>
      </c>
      <c r="J116" s="29" t="s">
        <v>187</v>
      </c>
      <c r="K116" s="26" t="s">
        <v>48</v>
      </c>
      <c r="L116" s="30" t="s">
        <v>42</v>
      </c>
      <c r="M116" s="114">
        <v>1</v>
      </c>
      <c r="N116" s="114">
        <f t="shared" si="10"/>
        <v>1175000</v>
      </c>
      <c r="O116" s="114">
        <f t="shared" si="11"/>
        <v>1175000</v>
      </c>
      <c r="P116" s="32">
        <v>1316000</v>
      </c>
      <c r="Q116" s="35" t="s">
        <v>701</v>
      </c>
      <c r="R116" s="71" t="s">
        <v>747</v>
      </c>
      <c r="S116" s="35" t="s">
        <v>43</v>
      </c>
      <c r="T116" s="26">
        <v>0</v>
      </c>
      <c r="U116" s="27"/>
      <c r="V116" s="36" t="s">
        <v>25</v>
      </c>
    </row>
    <row r="117" spans="1:25" ht="151.5" customHeight="1" x14ac:dyDescent="0.3">
      <c r="A117" s="26">
        <v>103</v>
      </c>
      <c r="B117" s="26" t="s">
        <v>44</v>
      </c>
      <c r="C117" s="26" t="s">
        <v>37</v>
      </c>
      <c r="D117" s="55" t="s">
        <v>284</v>
      </c>
      <c r="E117" s="55" t="s">
        <v>375</v>
      </c>
      <c r="F117" s="55" t="s">
        <v>283</v>
      </c>
      <c r="G117" s="55" t="s">
        <v>374</v>
      </c>
      <c r="H117" s="55" t="s">
        <v>283</v>
      </c>
      <c r="I117" s="56" t="s">
        <v>572</v>
      </c>
      <c r="J117" s="29" t="s">
        <v>571</v>
      </c>
      <c r="K117" s="26" t="s">
        <v>48</v>
      </c>
      <c r="L117" s="30" t="s">
        <v>42</v>
      </c>
      <c r="M117" s="114">
        <v>1</v>
      </c>
      <c r="N117" s="114">
        <f t="shared" si="10"/>
        <v>1428571.4285714284</v>
      </c>
      <c r="O117" s="114">
        <f t="shared" si="11"/>
        <v>1428571.4285714284</v>
      </c>
      <c r="P117" s="32">
        <v>1600000</v>
      </c>
      <c r="Q117" s="35" t="s">
        <v>737</v>
      </c>
      <c r="R117" s="26" t="s">
        <v>245</v>
      </c>
      <c r="S117" s="35" t="s">
        <v>43</v>
      </c>
      <c r="T117" s="26">
        <v>0</v>
      </c>
      <c r="U117" s="27"/>
      <c r="V117" s="36" t="s">
        <v>25</v>
      </c>
    </row>
    <row r="118" spans="1:25" ht="149.25" customHeight="1" x14ac:dyDescent="0.3">
      <c r="A118" s="26">
        <v>104</v>
      </c>
      <c r="B118" s="26" t="s">
        <v>44</v>
      </c>
      <c r="C118" s="26" t="s">
        <v>37</v>
      </c>
      <c r="D118" s="55" t="s">
        <v>284</v>
      </c>
      <c r="E118" s="55" t="s">
        <v>375</v>
      </c>
      <c r="F118" s="55" t="s">
        <v>283</v>
      </c>
      <c r="G118" s="55" t="s">
        <v>374</v>
      </c>
      <c r="H118" s="55" t="s">
        <v>283</v>
      </c>
      <c r="I118" s="56" t="s">
        <v>574</v>
      </c>
      <c r="J118" s="29" t="s">
        <v>573</v>
      </c>
      <c r="K118" s="26" t="s">
        <v>48</v>
      </c>
      <c r="L118" s="30" t="s">
        <v>42</v>
      </c>
      <c r="M118" s="114">
        <v>1</v>
      </c>
      <c r="N118" s="114">
        <f t="shared" si="10"/>
        <v>1339285.7142857141</v>
      </c>
      <c r="O118" s="114">
        <f t="shared" si="11"/>
        <v>1339285.7142857141</v>
      </c>
      <c r="P118" s="32">
        <v>1500000</v>
      </c>
      <c r="Q118" s="35" t="s">
        <v>737</v>
      </c>
      <c r="R118" s="26" t="s">
        <v>245</v>
      </c>
      <c r="S118" s="35" t="s">
        <v>43</v>
      </c>
      <c r="T118" s="26">
        <v>0</v>
      </c>
      <c r="U118" s="27"/>
      <c r="V118" s="36" t="s">
        <v>25</v>
      </c>
    </row>
    <row r="119" spans="1:25" s="8" customFormat="1" ht="150" customHeight="1" x14ac:dyDescent="0.3">
      <c r="A119" s="26">
        <v>105</v>
      </c>
      <c r="B119" s="26" t="s">
        <v>44</v>
      </c>
      <c r="C119" s="26" t="s">
        <v>37</v>
      </c>
      <c r="D119" s="55" t="s">
        <v>284</v>
      </c>
      <c r="E119" s="55" t="s">
        <v>373</v>
      </c>
      <c r="F119" s="55" t="s">
        <v>283</v>
      </c>
      <c r="G119" s="55" t="s">
        <v>374</v>
      </c>
      <c r="H119" s="55" t="s">
        <v>283</v>
      </c>
      <c r="I119" s="56" t="s">
        <v>575</v>
      </c>
      <c r="J119" s="29" t="s">
        <v>576</v>
      </c>
      <c r="K119" s="26" t="s">
        <v>48</v>
      </c>
      <c r="L119" s="30" t="s">
        <v>42</v>
      </c>
      <c r="M119" s="114">
        <v>1</v>
      </c>
      <c r="N119" s="114">
        <f t="shared" si="10"/>
        <v>1071428.5714285714</v>
      </c>
      <c r="O119" s="114">
        <f t="shared" si="11"/>
        <v>1071428.5714285714</v>
      </c>
      <c r="P119" s="32">
        <v>1200000</v>
      </c>
      <c r="Q119" s="35" t="s">
        <v>737</v>
      </c>
      <c r="R119" s="26" t="s">
        <v>245</v>
      </c>
      <c r="S119" s="35" t="s">
        <v>43</v>
      </c>
      <c r="T119" s="26">
        <v>0</v>
      </c>
      <c r="U119" s="27"/>
      <c r="V119" s="36" t="s">
        <v>25</v>
      </c>
      <c r="Y119" s="37"/>
    </row>
    <row r="120" spans="1:25" s="8" customFormat="1" ht="150" customHeight="1" x14ac:dyDescent="0.3">
      <c r="A120" s="26">
        <v>106</v>
      </c>
      <c r="B120" s="26" t="s">
        <v>44</v>
      </c>
      <c r="C120" s="26" t="s">
        <v>37</v>
      </c>
      <c r="D120" s="55" t="s">
        <v>284</v>
      </c>
      <c r="E120" s="55" t="s">
        <v>375</v>
      </c>
      <c r="F120" s="55" t="s">
        <v>283</v>
      </c>
      <c r="G120" s="55" t="s">
        <v>375</v>
      </c>
      <c r="H120" s="55" t="s">
        <v>283</v>
      </c>
      <c r="I120" s="56" t="s">
        <v>577</v>
      </c>
      <c r="J120" s="29" t="s">
        <v>578</v>
      </c>
      <c r="K120" s="41" t="s">
        <v>231</v>
      </c>
      <c r="L120" s="48" t="s">
        <v>42</v>
      </c>
      <c r="M120" s="115">
        <v>1</v>
      </c>
      <c r="N120" s="115">
        <f t="shared" si="10"/>
        <v>2410714.2857142854</v>
      </c>
      <c r="O120" s="115">
        <f t="shared" si="11"/>
        <v>2410714.2857142854</v>
      </c>
      <c r="P120" s="32">
        <v>2700000</v>
      </c>
      <c r="Q120" s="35" t="s">
        <v>737</v>
      </c>
      <c r="R120" s="26" t="s">
        <v>245</v>
      </c>
      <c r="S120" s="35" t="s">
        <v>43</v>
      </c>
      <c r="T120" s="26">
        <v>0</v>
      </c>
      <c r="U120" s="27"/>
      <c r="V120" s="36" t="s">
        <v>25</v>
      </c>
      <c r="Y120" s="37"/>
    </row>
    <row r="121" spans="1:25" ht="62.4" x14ac:dyDescent="0.3">
      <c r="A121" s="26">
        <v>107</v>
      </c>
      <c r="B121" s="26" t="s">
        <v>44</v>
      </c>
      <c r="C121" s="41" t="s">
        <v>192</v>
      </c>
      <c r="D121" s="53" t="s">
        <v>288</v>
      </c>
      <c r="E121" s="63" t="s">
        <v>371</v>
      </c>
      <c r="F121" s="62" t="s">
        <v>317</v>
      </c>
      <c r="G121" s="79" t="s">
        <v>372</v>
      </c>
      <c r="H121" s="79" t="s">
        <v>289</v>
      </c>
      <c r="I121" s="61" t="s">
        <v>228</v>
      </c>
      <c r="J121" s="60" t="s">
        <v>225</v>
      </c>
      <c r="K121" s="41" t="s">
        <v>48</v>
      </c>
      <c r="L121" s="48" t="s">
        <v>72</v>
      </c>
      <c r="M121" s="115">
        <v>2000</v>
      </c>
      <c r="N121" s="115">
        <f t="shared" si="10"/>
        <v>892.85714285714278</v>
      </c>
      <c r="O121" s="115">
        <f t="shared" si="11"/>
        <v>1785714.2857142854</v>
      </c>
      <c r="P121" s="32">
        <v>2000000</v>
      </c>
      <c r="Q121" s="35" t="s">
        <v>737</v>
      </c>
      <c r="R121" s="26" t="s">
        <v>245</v>
      </c>
      <c r="S121" s="35" t="s">
        <v>43</v>
      </c>
      <c r="T121" s="26">
        <v>0</v>
      </c>
      <c r="U121" s="27"/>
      <c r="V121" s="36" t="s">
        <v>25</v>
      </c>
    </row>
    <row r="122" spans="1:25" s="8" customFormat="1" ht="62.4" x14ac:dyDescent="0.3">
      <c r="A122" s="26">
        <v>108</v>
      </c>
      <c r="B122" s="26" t="s">
        <v>44</v>
      </c>
      <c r="C122" s="41" t="s">
        <v>192</v>
      </c>
      <c r="D122" s="53" t="s">
        <v>605</v>
      </c>
      <c r="E122" s="64" t="s">
        <v>608</v>
      </c>
      <c r="F122" s="64" t="s">
        <v>606</v>
      </c>
      <c r="G122" s="64" t="s">
        <v>609</v>
      </c>
      <c r="H122" s="64" t="s">
        <v>607</v>
      </c>
      <c r="I122" s="61" t="s">
        <v>788</v>
      </c>
      <c r="J122" s="60" t="s">
        <v>579</v>
      </c>
      <c r="K122" s="41" t="s">
        <v>231</v>
      </c>
      <c r="L122" s="48" t="s">
        <v>72</v>
      </c>
      <c r="M122" s="115">
        <v>80</v>
      </c>
      <c r="N122" s="115">
        <f t="shared" si="10"/>
        <v>40178.571428571428</v>
      </c>
      <c r="O122" s="115">
        <f t="shared" si="11"/>
        <v>3214285.7142857141</v>
      </c>
      <c r="P122" s="32">
        <v>3600000</v>
      </c>
      <c r="Q122" s="73" t="s">
        <v>659</v>
      </c>
      <c r="R122" s="26" t="s">
        <v>245</v>
      </c>
      <c r="S122" s="35" t="s">
        <v>43</v>
      </c>
      <c r="T122" s="26"/>
      <c r="U122" s="27"/>
      <c r="V122" s="36" t="s">
        <v>25</v>
      </c>
      <c r="Y122" s="37"/>
    </row>
    <row r="123" spans="1:25" ht="62.4" x14ac:dyDescent="0.3">
      <c r="A123" s="26">
        <v>109</v>
      </c>
      <c r="B123" s="26" t="s">
        <v>44</v>
      </c>
      <c r="C123" s="41" t="s">
        <v>71</v>
      </c>
      <c r="D123" s="53" t="s">
        <v>344</v>
      </c>
      <c r="E123" s="53" t="s">
        <v>188</v>
      </c>
      <c r="F123" s="53" t="s">
        <v>345</v>
      </c>
      <c r="G123" s="53" t="s">
        <v>385</v>
      </c>
      <c r="H123" s="53" t="s">
        <v>189</v>
      </c>
      <c r="I123" s="61" t="s">
        <v>193</v>
      </c>
      <c r="J123" s="47" t="s">
        <v>194</v>
      </c>
      <c r="K123" s="41" t="s">
        <v>231</v>
      </c>
      <c r="L123" s="48" t="s">
        <v>72</v>
      </c>
      <c r="M123" s="115">
        <v>300</v>
      </c>
      <c r="N123" s="115">
        <f t="shared" si="10"/>
        <v>8000</v>
      </c>
      <c r="O123" s="115">
        <f t="shared" si="11"/>
        <v>2400000</v>
      </c>
      <c r="P123" s="32">
        <v>2688000</v>
      </c>
      <c r="Q123" s="35" t="s">
        <v>661</v>
      </c>
      <c r="R123" s="26" t="s">
        <v>245</v>
      </c>
      <c r="S123" s="35" t="s">
        <v>43</v>
      </c>
      <c r="T123" s="26">
        <v>0</v>
      </c>
      <c r="U123" s="27"/>
      <c r="V123" s="36" t="s">
        <v>25</v>
      </c>
    </row>
    <row r="124" spans="1:25" ht="62.4" x14ac:dyDescent="0.3">
      <c r="A124" s="26">
        <v>110</v>
      </c>
      <c r="B124" s="26" t="s">
        <v>44</v>
      </c>
      <c r="C124" s="41" t="s">
        <v>71</v>
      </c>
      <c r="D124" s="53" t="s">
        <v>344</v>
      </c>
      <c r="E124" s="53" t="s">
        <v>188</v>
      </c>
      <c r="F124" s="53" t="s">
        <v>345</v>
      </c>
      <c r="G124" s="53" t="s">
        <v>385</v>
      </c>
      <c r="H124" s="53" t="s">
        <v>189</v>
      </c>
      <c r="I124" s="61" t="s">
        <v>195</v>
      </c>
      <c r="J124" s="47" t="s">
        <v>196</v>
      </c>
      <c r="K124" s="41" t="s">
        <v>48</v>
      </c>
      <c r="L124" s="48" t="s">
        <v>72</v>
      </c>
      <c r="M124" s="115">
        <v>300</v>
      </c>
      <c r="N124" s="115">
        <f t="shared" si="10"/>
        <v>4999.9999999999991</v>
      </c>
      <c r="O124" s="115">
        <f t="shared" si="11"/>
        <v>1499999.9999999998</v>
      </c>
      <c r="P124" s="32">
        <v>1680000</v>
      </c>
      <c r="Q124" s="35" t="s">
        <v>661</v>
      </c>
      <c r="R124" s="26" t="s">
        <v>245</v>
      </c>
      <c r="S124" s="35" t="s">
        <v>43</v>
      </c>
      <c r="T124" s="26">
        <v>0</v>
      </c>
      <c r="U124" s="27"/>
      <c r="V124" s="36" t="s">
        <v>25</v>
      </c>
    </row>
    <row r="125" spans="1:25" s="8" customFormat="1" ht="66" customHeight="1" x14ac:dyDescent="0.3">
      <c r="A125" s="26">
        <v>111</v>
      </c>
      <c r="B125" s="26" t="s">
        <v>44</v>
      </c>
      <c r="C125" s="41" t="s">
        <v>71</v>
      </c>
      <c r="D125" s="53" t="s">
        <v>610</v>
      </c>
      <c r="E125" s="64" t="s">
        <v>613</v>
      </c>
      <c r="F125" s="64" t="s">
        <v>611</v>
      </c>
      <c r="G125" s="64" t="s">
        <v>614</v>
      </c>
      <c r="H125" s="64" t="s">
        <v>612</v>
      </c>
      <c r="I125" s="61" t="s">
        <v>715</v>
      </c>
      <c r="J125" s="47" t="s">
        <v>580</v>
      </c>
      <c r="K125" s="41" t="s">
        <v>48</v>
      </c>
      <c r="L125" s="48" t="s">
        <v>72</v>
      </c>
      <c r="M125" s="115">
        <v>50</v>
      </c>
      <c r="N125" s="115">
        <f t="shared" si="10"/>
        <v>5089.2857142857138</v>
      </c>
      <c r="O125" s="115">
        <f t="shared" si="11"/>
        <v>254464.28571428568</v>
      </c>
      <c r="P125" s="32">
        <v>285000</v>
      </c>
      <c r="Q125" s="73" t="s">
        <v>662</v>
      </c>
      <c r="R125" s="26" t="s">
        <v>245</v>
      </c>
      <c r="S125" s="35" t="s">
        <v>43</v>
      </c>
      <c r="T125" s="26">
        <v>0</v>
      </c>
      <c r="U125" s="27"/>
      <c r="V125" s="36" t="s">
        <v>25</v>
      </c>
      <c r="Y125" s="37"/>
    </row>
    <row r="126" spans="1:25" s="8" customFormat="1" ht="62.4" x14ac:dyDescent="0.3">
      <c r="A126" s="26">
        <v>112</v>
      </c>
      <c r="B126" s="26" t="s">
        <v>44</v>
      </c>
      <c r="C126" s="41" t="s">
        <v>71</v>
      </c>
      <c r="D126" s="53" t="s">
        <v>631</v>
      </c>
      <c r="E126" s="64" t="s">
        <v>634</v>
      </c>
      <c r="F126" s="64" t="s">
        <v>632</v>
      </c>
      <c r="G126" s="64" t="s">
        <v>635</v>
      </c>
      <c r="H126" s="64" t="s">
        <v>633</v>
      </c>
      <c r="I126" s="61" t="s">
        <v>716</v>
      </c>
      <c r="J126" s="47" t="s">
        <v>581</v>
      </c>
      <c r="K126" s="41" t="s">
        <v>48</v>
      </c>
      <c r="L126" s="48" t="s">
        <v>72</v>
      </c>
      <c r="M126" s="115">
        <v>50</v>
      </c>
      <c r="N126" s="115">
        <f t="shared" si="10"/>
        <v>13124.999999999998</v>
      </c>
      <c r="O126" s="115">
        <f t="shared" si="11"/>
        <v>656249.99999999988</v>
      </c>
      <c r="P126" s="32">
        <v>735000</v>
      </c>
      <c r="Q126" s="73" t="s">
        <v>662</v>
      </c>
      <c r="R126" s="26" t="s">
        <v>245</v>
      </c>
      <c r="S126" s="35" t="s">
        <v>43</v>
      </c>
      <c r="T126" s="26">
        <v>0</v>
      </c>
      <c r="U126" s="27"/>
      <c r="V126" s="36" t="s">
        <v>25</v>
      </c>
      <c r="Y126" s="37"/>
    </row>
    <row r="127" spans="1:25" s="8" customFormat="1" ht="62.4" x14ac:dyDescent="0.3">
      <c r="A127" s="26">
        <v>113</v>
      </c>
      <c r="B127" s="26" t="s">
        <v>44</v>
      </c>
      <c r="C127" s="41" t="s">
        <v>71</v>
      </c>
      <c r="D127" s="53" t="s">
        <v>631</v>
      </c>
      <c r="E127" s="64" t="s">
        <v>634</v>
      </c>
      <c r="F127" s="64" t="s">
        <v>632</v>
      </c>
      <c r="G127" s="64" t="s">
        <v>635</v>
      </c>
      <c r="H127" s="64" t="s">
        <v>633</v>
      </c>
      <c r="I127" s="61" t="s">
        <v>717</v>
      </c>
      <c r="J127" s="47" t="s">
        <v>582</v>
      </c>
      <c r="K127" s="41" t="s">
        <v>48</v>
      </c>
      <c r="L127" s="48" t="s">
        <v>72</v>
      </c>
      <c r="M127" s="115">
        <v>50</v>
      </c>
      <c r="N127" s="115">
        <f t="shared" si="10"/>
        <v>11428.571428571428</v>
      </c>
      <c r="O127" s="115">
        <f t="shared" si="11"/>
        <v>571428.57142857136</v>
      </c>
      <c r="P127" s="32">
        <v>640000</v>
      </c>
      <c r="Q127" s="73" t="s">
        <v>662</v>
      </c>
      <c r="R127" s="26" t="s">
        <v>245</v>
      </c>
      <c r="S127" s="35" t="s">
        <v>43</v>
      </c>
      <c r="T127" s="26">
        <v>0</v>
      </c>
      <c r="U127" s="27"/>
      <c r="V127" s="36" t="s">
        <v>25</v>
      </c>
      <c r="Y127" s="37"/>
    </row>
    <row r="128" spans="1:25" s="8" customFormat="1" ht="62.4" x14ac:dyDescent="0.3">
      <c r="A128" s="26">
        <v>114</v>
      </c>
      <c r="B128" s="26" t="s">
        <v>44</v>
      </c>
      <c r="C128" s="41" t="s">
        <v>71</v>
      </c>
      <c r="D128" s="53" t="s">
        <v>636</v>
      </c>
      <c r="E128" s="64" t="s">
        <v>639</v>
      </c>
      <c r="F128" s="64" t="s">
        <v>637</v>
      </c>
      <c r="G128" s="64" t="s">
        <v>640</v>
      </c>
      <c r="H128" s="64" t="s">
        <v>638</v>
      </c>
      <c r="I128" s="61" t="s">
        <v>718</v>
      </c>
      <c r="J128" s="47" t="s">
        <v>583</v>
      </c>
      <c r="K128" s="41" t="s">
        <v>48</v>
      </c>
      <c r="L128" s="48" t="s">
        <v>72</v>
      </c>
      <c r="M128" s="115">
        <v>40</v>
      </c>
      <c r="N128" s="115">
        <f t="shared" si="10"/>
        <v>37946.428571428565</v>
      </c>
      <c r="O128" s="115">
        <f t="shared" si="11"/>
        <v>1517857.1428571427</v>
      </c>
      <c r="P128" s="32">
        <v>1700000</v>
      </c>
      <c r="Q128" s="73" t="s">
        <v>662</v>
      </c>
      <c r="R128" s="26" t="s">
        <v>245</v>
      </c>
      <c r="S128" s="35" t="s">
        <v>43</v>
      </c>
      <c r="T128" s="26">
        <v>0</v>
      </c>
      <c r="U128" s="27"/>
      <c r="V128" s="36" t="s">
        <v>25</v>
      </c>
      <c r="Y128" s="37"/>
    </row>
    <row r="129" spans="1:25" s="8" customFormat="1" ht="62.4" x14ac:dyDescent="0.3">
      <c r="A129" s="26">
        <v>115</v>
      </c>
      <c r="B129" s="26" t="s">
        <v>44</v>
      </c>
      <c r="C129" s="41" t="s">
        <v>71</v>
      </c>
      <c r="D129" s="53" t="s">
        <v>649</v>
      </c>
      <c r="E129" s="64" t="s">
        <v>652</v>
      </c>
      <c r="F129" s="64" t="s">
        <v>650</v>
      </c>
      <c r="G129" s="64" t="s">
        <v>653</v>
      </c>
      <c r="H129" s="64" t="s">
        <v>651</v>
      </c>
      <c r="I129" s="61" t="s">
        <v>719</v>
      </c>
      <c r="J129" s="47" t="str">
        <f>'[3]2.1.20.Рекл'!$A$24</f>
        <v>Бутылка для воды с контейнером для фруктов</v>
      </c>
      <c r="K129" s="41" t="s">
        <v>48</v>
      </c>
      <c r="L129" s="48" t="s">
        <v>72</v>
      </c>
      <c r="M129" s="115">
        <v>100</v>
      </c>
      <c r="N129" s="115">
        <f t="shared" si="10"/>
        <v>4821.4285714285706</v>
      </c>
      <c r="O129" s="115">
        <f t="shared" si="11"/>
        <v>482142.8571428571</v>
      </c>
      <c r="P129" s="32">
        <v>540000</v>
      </c>
      <c r="Q129" s="73" t="s">
        <v>662</v>
      </c>
      <c r="R129" s="26" t="s">
        <v>245</v>
      </c>
      <c r="S129" s="35" t="s">
        <v>43</v>
      </c>
      <c r="T129" s="26">
        <v>0</v>
      </c>
      <c r="U129" s="27"/>
      <c r="V129" s="36" t="s">
        <v>25</v>
      </c>
      <c r="Y129" s="37"/>
    </row>
    <row r="130" spans="1:25" s="8" customFormat="1" ht="66" customHeight="1" x14ac:dyDescent="0.3">
      <c r="A130" s="26">
        <v>116</v>
      </c>
      <c r="B130" s="26" t="s">
        <v>44</v>
      </c>
      <c r="C130" s="41" t="s">
        <v>71</v>
      </c>
      <c r="D130" s="53" t="s">
        <v>646</v>
      </c>
      <c r="E130" s="64" t="s">
        <v>381</v>
      </c>
      <c r="F130" s="64" t="s">
        <v>170</v>
      </c>
      <c r="G130" s="64" t="s">
        <v>648</v>
      </c>
      <c r="H130" s="64" t="s">
        <v>647</v>
      </c>
      <c r="I130" s="61" t="s">
        <v>720</v>
      </c>
      <c r="J130" s="47" t="str">
        <f>'[3]2.1.20.Рекл'!$A$25</f>
        <v>Стакан</v>
      </c>
      <c r="K130" s="41" t="s">
        <v>48</v>
      </c>
      <c r="L130" s="48" t="s">
        <v>72</v>
      </c>
      <c r="M130" s="115">
        <v>150</v>
      </c>
      <c r="N130" s="115">
        <f t="shared" si="10"/>
        <v>2946.4285714285711</v>
      </c>
      <c r="O130" s="115">
        <f t="shared" si="11"/>
        <v>441964.28571428568</v>
      </c>
      <c r="P130" s="32">
        <v>495000</v>
      </c>
      <c r="Q130" s="73" t="s">
        <v>662</v>
      </c>
      <c r="R130" s="26" t="s">
        <v>245</v>
      </c>
      <c r="S130" s="35" t="s">
        <v>43</v>
      </c>
      <c r="T130" s="26">
        <v>0</v>
      </c>
      <c r="U130" s="27"/>
      <c r="V130" s="36" t="s">
        <v>25</v>
      </c>
      <c r="Y130" s="37"/>
    </row>
    <row r="131" spans="1:25" s="8" customFormat="1" ht="62.4" x14ac:dyDescent="0.3">
      <c r="A131" s="26">
        <v>117</v>
      </c>
      <c r="B131" s="26" t="s">
        <v>44</v>
      </c>
      <c r="C131" s="41" t="s">
        <v>71</v>
      </c>
      <c r="D131" s="53" t="s">
        <v>641</v>
      </c>
      <c r="E131" s="64" t="s">
        <v>644</v>
      </c>
      <c r="F131" s="64" t="s">
        <v>642</v>
      </c>
      <c r="G131" s="64" t="s">
        <v>645</v>
      </c>
      <c r="H131" s="64" t="s">
        <v>643</v>
      </c>
      <c r="I131" s="61" t="s">
        <v>721</v>
      </c>
      <c r="J131" s="47" t="str">
        <f>'[3]2.1.20.Рекл'!$A$26</f>
        <v>Двусторонний зонт</v>
      </c>
      <c r="K131" s="41" t="s">
        <v>48</v>
      </c>
      <c r="L131" s="48" t="s">
        <v>72</v>
      </c>
      <c r="M131" s="115">
        <v>50</v>
      </c>
      <c r="N131" s="115">
        <f t="shared" si="10"/>
        <v>12946.428571428571</v>
      </c>
      <c r="O131" s="115">
        <f t="shared" si="11"/>
        <v>647321.42857142852</v>
      </c>
      <c r="P131" s="32">
        <v>725000</v>
      </c>
      <c r="Q131" s="73" t="s">
        <v>662</v>
      </c>
      <c r="R131" s="26" t="s">
        <v>245</v>
      </c>
      <c r="S131" s="35" t="s">
        <v>43</v>
      </c>
      <c r="T131" s="26">
        <v>0</v>
      </c>
      <c r="U131" s="27"/>
      <c r="V131" s="36" t="s">
        <v>25</v>
      </c>
      <c r="Y131" s="37"/>
    </row>
    <row r="132" spans="1:25" s="8" customFormat="1" ht="62.4" x14ac:dyDescent="0.3">
      <c r="A132" s="26">
        <v>118</v>
      </c>
      <c r="B132" s="26" t="s">
        <v>44</v>
      </c>
      <c r="C132" s="41" t="s">
        <v>71</v>
      </c>
      <c r="D132" s="53" t="s">
        <v>615</v>
      </c>
      <c r="E132" s="64" t="s">
        <v>618</v>
      </c>
      <c r="F132" s="64" t="s">
        <v>616</v>
      </c>
      <c r="G132" s="64" t="s">
        <v>619</v>
      </c>
      <c r="H132" s="64" t="s">
        <v>617</v>
      </c>
      <c r="I132" s="61" t="s">
        <v>722</v>
      </c>
      <c r="J132" s="47" t="str">
        <f>'[3]2.1.20.Рекл'!$A$27</f>
        <v>Изотермическая сумка-холодильник для ланч бокса</v>
      </c>
      <c r="K132" s="41" t="s">
        <v>48</v>
      </c>
      <c r="L132" s="48" t="s">
        <v>72</v>
      </c>
      <c r="M132" s="115">
        <v>50</v>
      </c>
      <c r="N132" s="115">
        <f t="shared" si="10"/>
        <v>2857.1428571428569</v>
      </c>
      <c r="O132" s="115">
        <f t="shared" si="11"/>
        <v>142857.14285714284</v>
      </c>
      <c r="P132" s="32">
        <v>160000</v>
      </c>
      <c r="Q132" s="73" t="s">
        <v>662</v>
      </c>
      <c r="R132" s="26" t="s">
        <v>245</v>
      </c>
      <c r="S132" s="35" t="s">
        <v>43</v>
      </c>
      <c r="T132" s="26">
        <v>0</v>
      </c>
      <c r="U132" s="27"/>
      <c r="V132" s="36" t="s">
        <v>25</v>
      </c>
      <c r="Y132" s="37"/>
    </row>
    <row r="133" spans="1:25" s="8" customFormat="1" ht="62.4" x14ac:dyDescent="0.3">
      <c r="A133" s="26">
        <v>119</v>
      </c>
      <c r="B133" s="26" t="s">
        <v>44</v>
      </c>
      <c r="C133" s="41" t="s">
        <v>71</v>
      </c>
      <c r="D133" s="53" t="s">
        <v>615</v>
      </c>
      <c r="E133" s="64" t="s">
        <v>618</v>
      </c>
      <c r="F133" s="64" t="s">
        <v>616</v>
      </c>
      <c r="G133" s="64" t="s">
        <v>619</v>
      </c>
      <c r="H133" s="64" t="s">
        <v>617</v>
      </c>
      <c r="I133" s="61" t="s">
        <v>723</v>
      </c>
      <c r="J133" s="47" t="str">
        <f>'[3]2.1.20.Рекл'!A28</f>
        <v>Сумка-холодильник</v>
      </c>
      <c r="K133" s="41" t="s">
        <v>48</v>
      </c>
      <c r="L133" s="48" t="s">
        <v>72</v>
      </c>
      <c r="M133" s="115">
        <v>50</v>
      </c>
      <c r="N133" s="115">
        <f t="shared" si="10"/>
        <v>6696.4285714285706</v>
      </c>
      <c r="O133" s="115">
        <f t="shared" si="11"/>
        <v>334821.42857142852</v>
      </c>
      <c r="P133" s="32">
        <v>375000</v>
      </c>
      <c r="Q133" s="73" t="s">
        <v>662</v>
      </c>
      <c r="R133" s="26" t="s">
        <v>245</v>
      </c>
      <c r="S133" s="35" t="s">
        <v>43</v>
      </c>
      <c r="T133" s="26">
        <v>0</v>
      </c>
      <c r="U133" s="27"/>
      <c r="V133" s="36" t="s">
        <v>25</v>
      </c>
      <c r="Y133" s="37"/>
    </row>
    <row r="134" spans="1:25" s="8" customFormat="1" ht="62.4" x14ac:dyDescent="0.3">
      <c r="A134" s="26">
        <v>120</v>
      </c>
      <c r="B134" s="26" t="s">
        <v>44</v>
      </c>
      <c r="C134" s="41" t="s">
        <v>71</v>
      </c>
      <c r="D134" s="53" t="s">
        <v>615</v>
      </c>
      <c r="E134" s="64" t="s">
        <v>618</v>
      </c>
      <c r="F134" s="64" t="s">
        <v>616</v>
      </c>
      <c r="G134" s="64" t="s">
        <v>619</v>
      </c>
      <c r="H134" s="64" t="s">
        <v>617</v>
      </c>
      <c r="I134" s="61" t="s">
        <v>723</v>
      </c>
      <c r="J134" s="47" t="str">
        <f>'[3]2.1.20.Рекл'!A29</f>
        <v>Сумка-холодильник</v>
      </c>
      <c r="K134" s="41" t="s">
        <v>48</v>
      </c>
      <c r="L134" s="48" t="s">
        <v>72</v>
      </c>
      <c r="M134" s="115">
        <v>50</v>
      </c>
      <c r="N134" s="115">
        <f t="shared" si="10"/>
        <v>7499.9999999999991</v>
      </c>
      <c r="O134" s="115">
        <f t="shared" si="11"/>
        <v>374999.99999999994</v>
      </c>
      <c r="P134" s="32">
        <v>420000</v>
      </c>
      <c r="Q134" s="73" t="s">
        <v>662</v>
      </c>
      <c r="R134" s="26" t="s">
        <v>245</v>
      </c>
      <c r="S134" s="35" t="s">
        <v>43</v>
      </c>
      <c r="T134" s="26">
        <v>0</v>
      </c>
      <c r="U134" s="27"/>
      <c r="V134" s="36" t="s">
        <v>25</v>
      </c>
      <c r="Y134" s="37"/>
    </row>
    <row r="135" spans="1:25" s="8" customFormat="1" ht="62.4" x14ac:dyDescent="0.3">
      <c r="A135" s="26">
        <v>121</v>
      </c>
      <c r="B135" s="26" t="s">
        <v>44</v>
      </c>
      <c r="C135" s="41" t="s">
        <v>71</v>
      </c>
      <c r="D135" s="53" t="s">
        <v>615</v>
      </c>
      <c r="E135" s="64" t="s">
        <v>618</v>
      </c>
      <c r="F135" s="64" t="s">
        <v>616</v>
      </c>
      <c r="G135" s="64" t="s">
        <v>619</v>
      </c>
      <c r="H135" s="64" t="s">
        <v>617</v>
      </c>
      <c r="I135" s="61" t="s">
        <v>723</v>
      </c>
      <c r="J135" s="47" t="str">
        <f>'[3]2.1.20.Рекл'!A30</f>
        <v>Сумка-холодильник</v>
      </c>
      <c r="K135" s="41" t="s">
        <v>48</v>
      </c>
      <c r="L135" s="48" t="s">
        <v>72</v>
      </c>
      <c r="M135" s="115">
        <v>50</v>
      </c>
      <c r="N135" s="115">
        <f t="shared" si="10"/>
        <v>4419.6428571428569</v>
      </c>
      <c r="O135" s="115">
        <f t="shared" si="11"/>
        <v>220982.14285714284</v>
      </c>
      <c r="P135" s="32">
        <v>247500</v>
      </c>
      <c r="Q135" s="73" t="s">
        <v>662</v>
      </c>
      <c r="R135" s="26" t="s">
        <v>245</v>
      </c>
      <c r="S135" s="35" t="s">
        <v>43</v>
      </c>
      <c r="T135" s="26">
        <v>0</v>
      </c>
      <c r="U135" s="27"/>
      <c r="V135" s="36" t="s">
        <v>25</v>
      </c>
      <c r="Y135" s="37"/>
    </row>
    <row r="136" spans="1:25" s="8" customFormat="1" ht="62.4" x14ac:dyDescent="0.3">
      <c r="A136" s="26">
        <v>122</v>
      </c>
      <c r="B136" s="26" t="s">
        <v>44</v>
      </c>
      <c r="C136" s="41" t="s">
        <v>71</v>
      </c>
      <c r="D136" s="53" t="s">
        <v>620</v>
      </c>
      <c r="E136" s="64" t="s">
        <v>623</v>
      </c>
      <c r="F136" s="64" t="s">
        <v>621</v>
      </c>
      <c r="G136" s="64" t="s">
        <v>624</v>
      </c>
      <c r="H136" s="64" t="s">
        <v>622</v>
      </c>
      <c r="I136" s="61" t="s">
        <v>725</v>
      </c>
      <c r="J136" s="47" t="str">
        <f>'[3]2.1.20.Рекл'!$A$31</f>
        <v>Спортивный чехол для телефона на руку</v>
      </c>
      <c r="K136" s="41" t="s">
        <v>48</v>
      </c>
      <c r="L136" s="48" t="s">
        <v>72</v>
      </c>
      <c r="M136" s="115">
        <v>50</v>
      </c>
      <c r="N136" s="115">
        <f t="shared" si="10"/>
        <v>4241.0714285714284</v>
      </c>
      <c r="O136" s="115">
        <f t="shared" si="11"/>
        <v>212053.57142857142</v>
      </c>
      <c r="P136" s="32">
        <v>237500</v>
      </c>
      <c r="Q136" s="73" t="s">
        <v>662</v>
      </c>
      <c r="R136" s="26" t="s">
        <v>245</v>
      </c>
      <c r="S136" s="35" t="s">
        <v>43</v>
      </c>
      <c r="T136" s="26">
        <v>0</v>
      </c>
      <c r="U136" s="27"/>
      <c r="V136" s="36" t="s">
        <v>25</v>
      </c>
      <c r="Y136" s="37"/>
    </row>
    <row r="137" spans="1:25" s="8" customFormat="1" ht="164.25" customHeight="1" x14ac:dyDescent="0.3">
      <c r="A137" s="41">
        <v>123</v>
      </c>
      <c r="B137" s="26" t="s">
        <v>44</v>
      </c>
      <c r="C137" s="26" t="s">
        <v>37</v>
      </c>
      <c r="D137" s="27" t="s">
        <v>311</v>
      </c>
      <c r="E137" s="28" t="s">
        <v>409</v>
      </c>
      <c r="F137" s="28" t="s">
        <v>293</v>
      </c>
      <c r="G137" s="28" t="s">
        <v>410</v>
      </c>
      <c r="H137" s="28" t="s">
        <v>293</v>
      </c>
      <c r="I137" s="29" t="s">
        <v>235</v>
      </c>
      <c r="J137" s="29" t="s">
        <v>236</v>
      </c>
      <c r="K137" s="71" t="s">
        <v>48</v>
      </c>
      <c r="L137" s="71" t="s">
        <v>49</v>
      </c>
      <c r="M137" s="117">
        <v>1</v>
      </c>
      <c r="N137" s="117">
        <f>O137</f>
        <v>1999999.9999999998</v>
      </c>
      <c r="O137" s="117">
        <f t="shared" si="11"/>
        <v>1999999.9999999998</v>
      </c>
      <c r="P137" s="117">
        <v>2240000</v>
      </c>
      <c r="Q137" s="72" t="s">
        <v>657</v>
      </c>
      <c r="R137" s="71" t="s">
        <v>584</v>
      </c>
      <c r="S137" s="72" t="s">
        <v>43</v>
      </c>
      <c r="T137" s="71">
        <v>0</v>
      </c>
      <c r="U137" s="72"/>
      <c r="V137" s="71" t="s">
        <v>96</v>
      </c>
      <c r="Y137" s="37"/>
    </row>
    <row r="138" spans="1:25" s="8" customFormat="1" ht="150" customHeight="1" x14ac:dyDescent="0.3">
      <c r="A138" s="26">
        <v>124</v>
      </c>
      <c r="B138" s="26" t="s">
        <v>44</v>
      </c>
      <c r="C138" s="26" t="s">
        <v>37</v>
      </c>
      <c r="D138" s="27" t="s">
        <v>284</v>
      </c>
      <c r="E138" s="28" t="s">
        <v>375</v>
      </c>
      <c r="F138" s="28" t="s">
        <v>283</v>
      </c>
      <c r="G138" s="28" t="s">
        <v>374</v>
      </c>
      <c r="H138" s="28" t="s">
        <v>283</v>
      </c>
      <c r="I138" s="47" t="s">
        <v>724</v>
      </c>
      <c r="J138" s="29" t="s">
        <v>625</v>
      </c>
      <c r="K138" s="26" t="s">
        <v>124</v>
      </c>
      <c r="L138" s="30" t="s">
        <v>42</v>
      </c>
      <c r="M138" s="114">
        <v>1</v>
      </c>
      <c r="N138" s="129">
        <f>O138</f>
        <v>178571.42857142855</v>
      </c>
      <c r="O138" s="129">
        <f>P138/1.12</f>
        <v>178571.42857142855</v>
      </c>
      <c r="P138" s="32">
        <v>200000</v>
      </c>
      <c r="Q138" s="62" t="s">
        <v>737</v>
      </c>
      <c r="R138" s="34" t="s">
        <v>739</v>
      </c>
      <c r="S138" s="35" t="s">
        <v>43</v>
      </c>
      <c r="T138" s="26">
        <v>0</v>
      </c>
      <c r="U138" s="27"/>
      <c r="V138" s="63" t="s">
        <v>27</v>
      </c>
      <c r="Y138" s="37"/>
    </row>
    <row r="139" spans="1:25" ht="180" customHeight="1" x14ac:dyDescent="0.3">
      <c r="A139" s="26">
        <v>125</v>
      </c>
      <c r="B139" s="26" t="s">
        <v>44</v>
      </c>
      <c r="C139" s="26" t="s">
        <v>37</v>
      </c>
      <c r="D139" s="27" t="s">
        <v>355</v>
      </c>
      <c r="E139" s="28" t="s">
        <v>392</v>
      </c>
      <c r="F139" s="28" t="s">
        <v>211</v>
      </c>
      <c r="G139" s="28" t="s">
        <v>393</v>
      </c>
      <c r="H139" s="28" t="s">
        <v>356</v>
      </c>
      <c r="I139" s="29" t="s">
        <v>212</v>
      </c>
      <c r="J139" s="29" t="s">
        <v>213</v>
      </c>
      <c r="K139" s="26" t="s">
        <v>48</v>
      </c>
      <c r="L139" s="30" t="s">
        <v>42</v>
      </c>
      <c r="M139" s="114">
        <v>1</v>
      </c>
      <c r="N139" s="115">
        <f>O139/M139</f>
        <v>8928571.4285714272</v>
      </c>
      <c r="O139" s="115">
        <f>P139/1.12</f>
        <v>8928571.4285714272</v>
      </c>
      <c r="P139" s="32">
        <v>10000000</v>
      </c>
      <c r="Q139" s="2" t="s">
        <v>657</v>
      </c>
      <c r="R139" s="34" t="s">
        <v>584</v>
      </c>
      <c r="S139" s="35" t="s">
        <v>43</v>
      </c>
      <c r="T139" s="26">
        <v>0</v>
      </c>
      <c r="U139" s="27"/>
      <c r="V139" s="36" t="s">
        <v>27</v>
      </c>
    </row>
    <row r="140" spans="1:25" s="8" customFormat="1" ht="153.75" customHeight="1" x14ac:dyDescent="0.3">
      <c r="A140" s="41">
        <v>126</v>
      </c>
      <c r="B140" s="26" t="s">
        <v>44</v>
      </c>
      <c r="C140" s="26" t="s">
        <v>37</v>
      </c>
      <c r="D140" s="27" t="s">
        <v>313</v>
      </c>
      <c r="E140" s="28" t="s">
        <v>428</v>
      </c>
      <c r="F140" s="28" t="s">
        <v>314</v>
      </c>
      <c r="G140" s="28" t="s">
        <v>369</v>
      </c>
      <c r="H140" s="28" t="s">
        <v>314</v>
      </c>
      <c r="I140" s="144" t="s">
        <v>750</v>
      </c>
      <c r="J140" s="145" t="s">
        <v>751</v>
      </c>
      <c r="K140" s="80" t="s">
        <v>41</v>
      </c>
      <c r="L140" s="80" t="s">
        <v>42</v>
      </c>
      <c r="M140" s="120">
        <v>1</v>
      </c>
      <c r="N140" s="117">
        <f t="shared" ref="N140:N161" si="12">O140</f>
        <v>5357142.8571428563</v>
      </c>
      <c r="O140" s="117">
        <f t="shared" ref="O140:O161" si="13">P140/1.12</f>
        <v>5357142.8571428563</v>
      </c>
      <c r="P140" s="121">
        <v>6000000</v>
      </c>
      <c r="Q140" s="146" t="s">
        <v>701</v>
      </c>
      <c r="R140" s="80" t="s">
        <v>584</v>
      </c>
      <c r="S140" s="81" t="s">
        <v>43</v>
      </c>
      <c r="T140" s="80">
        <v>0</v>
      </c>
      <c r="U140" s="82"/>
      <c r="V140" s="83" t="s">
        <v>96</v>
      </c>
      <c r="Y140" s="37"/>
    </row>
    <row r="141" spans="1:25" s="8" customFormat="1" ht="124.5" customHeight="1" x14ac:dyDescent="0.3">
      <c r="A141" s="41">
        <v>127</v>
      </c>
      <c r="B141" s="26" t="s">
        <v>44</v>
      </c>
      <c r="C141" s="26" t="s">
        <v>37</v>
      </c>
      <c r="D141" s="27" t="s">
        <v>313</v>
      </c>
      <c r="E141" s="28" t="s">
        <v>369</v>
      </c>
      <c r="F141" s="28" t="s">
        <v>314</v>
      </c>
      <c r="G141" s="28" t="s">
        <v>369</v>
      </c>
      <c r="H141" s="28" t="s">
        <v>314</v>
      </c>
      <c r="I141" s="144" t="s">
        <v>752</v>
      </c>
      <c r="J141" s="145" t="s">
        <v>753</v>
      </c>
      <c r="K141" s="80" t="s">
        <v>41</v>
      </c>
      <c r="L141" s="80" t="s">
        <v>42</v>
      </c>
      <c r="M141" s="120">
        <v>1</v>
      </c>
      <c r="N141" s="117">
        <f t="shared" si="12"/>
        <v>8035714.2857142845</v>
      </c>
      <c r="O141" s="117">
        <f t="shared" si="13"/>
        <v>8035714.2857142845</v>
      </c>
      <c r="P141" s="121">
        <v>9000000</v>
      </c>
      <c r="Q141" s="146" t="s">
        <v>701</v>
      </c>
      <c r="R141" s="80" t="s">
        <v>584</v>
      </c>
      <c r="S141" s="81" t="s">
        <v>43</v>
      </c>
      <c r="T141" s="80">
        <v>0</v>
      </c>
      <c r="U141" s="82"/>
      <c r="V141" s="83" t="s">
        <v>96</v>
      </c>
      <c r="Y141" s="37"/>
    </row>
    <row r="142" spans="1:25" s="8" customFormat="1" ht="150.75" customHeight="1" x14ac:dyDescent="0.3">
      <c r="A142" s="41">
        <v>128</v>
      </c>
      <c r="B142" s="26" t="s">
        <v>44</v>
      </c>
      <c r="C142" s="26" t="s">
        <v>37</v>
      </c>
      <c r="D142" s="27" t="s">
        <v>313</v>
      </c>
      <c r="E142" s="28" t="s">
        <v>428</v>
      </c>
      <c r="F142" s="28" t="s">
        <v>314</v>
      </c>
      <c r="G142" s="28" t="s">
        <v>369</v>
      </c>
      <c r="H142" s="28" t="s">
        <v>314</v>
      </c>
      <c r="I142" s="144" t="s">
        <v>754</v>
      </c>
      <c r="J142" s="145" t="s">
        <v>755</v>
      </c>
      <c r="K142" s="80" t="s">
        <v>41</v>
      </c>
      <c r="L142" s="80" t="s">
        <v>42</v>
      </c>
      <c r="M142" s="120">
        <v>1</v>
      </c>
      <c r="N142" s="117">
        <f t="shared" si="12"/>
        <v>6242857.1428571427</v>
      </c>
      <c r="O142" s="117">
        <f t="shared" si="13"/>
        <v>6242857.1428571427</v>
      </c>
      <c r="P142" s="121">
        <v>6992000</v>
      </c>
      <c r="Q142" s="146" t="s">
        <v>701</v>
      </c>
      <c r="R142" s="80" t="s">
        <v>584</v>
      </c>
      <c r="S142" s="81" t="s">
        <v>43</v>
      </c>
      <c r="T142" s="80">
        <v>0</v>
      </c>
      <c r="U142" s="82"/>
      <c r="V142" s="83" t="s">
        <v>96</v>
      </c>
      <c r="Y142" s="37"/>
    </row>
    <row r="143" spans="1:25" s="8" customFormat="1" ht="156" x14ac:dyDescent="0.3">
      <c r="A143" s="41">
        <v>129</v>
      </c>
      <c r="B143" s="26" t="s">
        <v>44</v>
      </c>
      <c r="C143" s="26" t="s">
        <v>37</v>
      </c>
      <c r="D143" s="27" t="s">
        <v>313</v>
      </c>
      <c r="E143" s="28" t="s">
        <v>428</v>
      </c>
      <c r="F143" s="28" t="s">
        <v>314</v>
      </c>
      <c r="G143" s="28" t="s">
        <v>429</v>
      </c>
      <c r="H143" s="28" t="s">
        <v>314</v>
      </c>
      <c r="I143" s="145" t="s">
        <v>756</v>
      </c>
      <c r="J143" s="145" t="s">
        <v>757</v>
      </c>
      <c r="K143" s="80" t="s">
        <v>41</v>
      </c>
      <c r="L143" s="80" t="s">
        <v>42</v>
      </c>
      <c r="M143" s="120">
        <v>1</v>
      </c>
      <c r="N143" s="117">
        <f t="shared" si="12"/>
        <v>6785714.2857142854</v>
      </c>
      <c r="O143" s="117">
        <f t="shared" si="13"/>
        <v>6785714.2857142854</v>
      </c>
      <c r="P143" s="121">
        <v>7600000</v>
      </c>
      <c r="Q143" s="146" t="s">
        <v>701</v>
      </c>
      <c r="R143" s="80" t="s">
        <v>584</v>
      </c>
      <c r="S143" s="81" t="s">
        <v>43</v>
      </c>
      <c r="T143" s="80">
        <v>0</v>
      </c>
      <c r="U143" s="82"/>
      <c r="V143" s="83" t="s">
        <v>96</v>
      </c>
      <c r="Y143" s="37"/>
    </row>
    <row r="144" spans="1:25" s="8" customFormat="1" ht="146.25" customHeight="1" x14ac:dyDescent="0.3">
      <c r="A144" s="41">
        <v>130</v>
      </c>
      <c r="B144" s="26" t="s">
        <v>44</v>
      </c>
      <c r="C144" s="26" t="s">
        <v>37</v>
      </c>
      <c r="D144" s="27" t="s">
        <v>313</v>
      </c>
      <c r="E144" s="28" t="s">
        <v>428</v>
      </c>
      <c r="F144" s="28" t="s">
        <v>314</v>
      </c>
      <c r="G144" s="28" t="s">
        <v>369</v>
      </c>
      <c r="H144" s="28" t="s">
        <v>314</v>
      </c>
      <c r="I144" s="145" t="s">
        <v>758</v>
      </c>
      <c r="J144" s="145" t="s">
        <v>759</v>
      </c>
      <c r="K144" s="80" t="s">
        <v>41</v>
      </c>
      <c r="L144" s="80" t="s">
        <v>42</v>
      </c>
      <c r="M144" s="120">
        <v>1</v>
      </c>
      <c r="N144" s="117">
        <f t="shared" si="12"/>
        <v>3348214.2857142854</v>
      </c>
      <c r="O144" s="117">
        <f t="shared" si="13"/>
        <v>3348214.2857142854</v>
      </c>
      <c r="P144" s="121">
        <v>3750000</v>
      </c>
      <c r="Q144" s="146" t="s">
        <v>701</v>
      </c>
      <c r="R144" s="80" t="s">
        <v>584</v>
      </c>
      <c r="S144" s="81" t="s">
        <v>43</v>
      </c>
      <c r="T144" s="80">
        <v>0</v>
      </c>
      <c r="U144" s="82"/>
      <c r="V144" s="83" t="s">
        <v>96</v>
      </c>
      <c r="Y144" s="37"/>
    </row>
    <row r="145" spans="1:25" s="8" customFormat="1" ht="156" x14ac:dyDescent="0.3">
      <c r="A145" s="41">
        <v>131</v>
      </c>
      <c r="B145" s="26" t="s">
        <v>44</v>
      </c>
      <c r="C145" s="26" t="s">
        <v>37</v>
      </c>
      <c r="D145" s="27" t="s">
        <v>313</v>
      </c>
      <c r="E145" s="28" t="s">
        <v>428</v>
      </c>
      <c r="F145" s="28" t="s">
        <v>314</v>
      </c>
      <c r="G145" s="28" t="s">
        <v>101</v>
      </c>
      <c r="H145" s="28" t="s">
        <v>314</v>
      </c>
      <c r="I145" s="145" t="s">
        <v>760</v>
      </c>
      <c r="J145" s="145" t="s">
        <v>761</v>
      </c>
      <c r="K145" s="80" t="s">
        <v>41</v>
      </c>
      <c r="L145" s="80" t="s">
        <v>42</v>
      </c>
      <c r="M145" s="120">
        <v>1</v>
      </c>
      <c r="N145" s="117">
        <f t="shared" si="12"/>
        <v>5142857.1428571427</v>
      </c>
      <c r="O145" s="117">
        <f t="shared" si="13"/>
        <v>5142857.1428571427</v>
      </c>
      <c r="P145" s="121">
        <v>5760000</v>
      </c>
      <c r="Q145" s="146" t="s">
        <v>701</v>
      </c>
      <c r="R145" s="80" t="s">
        <v>658</v>
      </c>
      <c r="S145" s="81" t="s">
        <v>43</v>
      </c>
      <c r="T145" s="80">
        <v>0</v>
      </c>
      <c r="U145" s="82"/>
      <c r="V145" s="83" t="s">
        <v>96</v>
      </c>
      <c r="Y145" s="37"/>
    </row>
    <row r="146" spans="1:25" s="8" customFormat="1" ht="152.25" customHeight="1" x14ac:dyDescent="0.3">
      <c r="A146" s="41">
        <v>132</v>
      </c>
      <c r="B146" s="26" t="s">
        <v>44</v>
      </c>
      <c r="C146" s="26" t="s">
        <v>37</v>
      </c>
      <c r="D146" s="27" t="s">
        <v>313</v>
      </c>
      <c r="E146" s="28" t="s">
        <v>428</v>
      </c>
      <c r="F146" s="28" t="s">
        <v>314</v>
      </c>
      <c r="G146" s="28" t="s">
        <v>369</v>
      </c>
      <c r="H146" s="28" t="s">
        <v>314</v>
      </c>
      <c r="I146" s="145" t="s">
        <v>762</v>
      </c>
      <c r="J146" s="145" t="s">
        <v>763</v>
      </c>
      <c r="K146" s="80" t="s">
        <v>41</v>
      </c>
      <c r="L146" s="80" t="s">
        <v>42</v>
      </c>
      <c r="M146" s="120">
        <v>1</v>
      </c>
      <c r="N146" s="117">
        <f t="shared" si="12"/>
        <v>5357142.8571428563</v>
      </c>
      <c r="O146" s="117">
        <f t="shared" si="13"/>
        <v>5357142.8571428563</v>
      </c>
      <c r="P146" s="121">
        <v>6000000</v>
      </c>
      <c r="Q146" s="146" t="s">
        <v>701</v>
      </c>
      <c r="R146" s="80" t="s">
        <v>584</v>
      </c>
      <c r="S146" s="81" t="s">
        <v>43</v>
      </c>
      <c r="T146" s="80">
        <v>0</v>
      </c>
      <c r="U146" s="82"/>
      <c r="V146" s="83" t="s">
        <v>96</v>
      </c>
      <c r="Y146" s="37"/>
    </row>
    <row r="147" spans="1:25" s="8" customFormat="1" ht="148.5" customHeight="1" x14ac:dyDescent="0.3">
      <c r="A147" s="41">
        <v>133</v>
      </c>
      <c r="B147" s="26" t="s">
        <v>44</v>
      </c>
      <c r="C147" s="26" t="s">
        <v>37</v>
      </c>
      <c r="D147" s="27" t="s">
        <v>313</v>
      </c>
      <c r="E147" s="28" t="s">
        <v>428</v>
      </c>
      <c r="F147" s="28" t="s">
        <v>314</v>
      </c>
      <c r="G147" s="28" t="s">
        <v>369</v>
      </c>
      <c r="H147" s="28" t="s">
        <v>314</v>
      </c>
      <c r="I147" s="145" t="s">
        <v>764</v>
      </c>
      <c r="J147" s="145" t="s">
        <v>765</v>
      </c>
      <c r="K147" s="80" t="s">
        <v>41</v>
      </c>
      <c r="L147" s="80" t="s">
        <v>42</v>
      </c>
      <c r="M147" s="120">
        <v>1</v>
      </c>
      <c r="N147" s="117">
        <f t="shared" si="12"/>
        <v>3035714.2857142854</v>
      </c>
      <c r="O147" s="117">
        <f t="shared" si="13"/>
        <v>3035714.2857142854</v>
      </c>
      <c r="P147" s="121">
        <v>3400000</v>
      </c>
      <c r="Q147" s="146" t="s">
        <v>701</v>
      </c>
      <c r="R147" s="80" t="s">
        <v>584</v>
      </c>
      <c r="S147" s="81" t="s">
        <v>43</v>
      </c>
      <c r="T147" s="80">
        <v>0</v>
      </c>
      <c r="U147" s="82"/>
      <c r="V147" s="83" t="s">
        <v>96</v>
      </c>
      <c r="Y147" s="37"/>
    </row>
    <row r="148" spans="1:25" s="8" customFormat="1" ht="145.5" customHeight="1" x14ac:dyDescent="0.3">
      <c r="A148" s="41">
        <v>134</v>
      </c>
      <c r="B148" s="26" t="s">
        <v>44</v>
      </c>
      <c r="C148" s="26" t="s">
        <v>37</v>
      </c>
      <c r="D148" s="27" t="s">
        <v>313</v>
      </c>
      <c r="E148" s="28" t="s">
        <v>428</v>
      </c>
      <c r="F148" s="28" t="s">
        <v>314</v>
      </c>
      <c r="G148" s="28" t="s">
        <v>369</v>
      </c>
      <c r="H148" s="28" t="s">
        <v>314</v>
      </c>
      <c r="I148" s="145" t="s">
        <v>766</v>
      </c>
      <c r="J148" s="145" t="s">
        <v>767</v>
      </c>
      <c r="K148" s="80" t="s">
        <v>41</v>
      </c>
      <c r="L148" s="80" t="s">
        <v>42</v>
      </c>
      <c r="M148" s="120">
        <v>1</v>
      </c>
      <c r="N148" s="117">
        <f t="shared" si="12"/>
        <v>5178571.4285714282</v>
      </c>
      <c r="O148" s="117">
        <f t="shared" si="13"/>
        <v>5178571.4285714282</v>
      </c>
      <c r="P148" s="121">
        <v>5800000</v>
      </c>
      <c r="Q148" s="146" t="s">
        <v>701</v>
      </c>
      <c r="R148" s="80" t="s">
        <v>584</v>
      </c>
      <c r="S148" s="81" t="s">
        <v>43</v>
      </c>
      <c r="T148" s="80">
        <v>0</v>
      </c>
      <c r="U148" s="82"/>
      <c r="V148" s="83" t="s">
        <v>96</v>
      </c>
      <c r="Y148" s="37"/>
    </row>
    <row r="149" spans="1:25" s="8" customFormat="1" ht="142.5" customHeight="1" x14ac:dyDescent="0.3">
      <c r="A149" s="41">
        <v>135</v>
      </c>
      <c r="B149" s="26" t="s">
        <v>44</v>
      </c>
      <c r="C149" s="26" t="s">
        <v>37</v>
      </c>
      <c r="D149" s="27" t="s">
        <v>313</v>
      </c>
      <c r="E149" s="28" t="s">
        <v>428</v>
      </c>
      <c r="F149" s="28" t="s">
        <v>314</v>
      </c>
      <c r="G149" s="28" t="s">
        <v>369</v>
      </c>
      <c r="H149" s="28" t="s">
        <v>314</v>
      </c>
      <c r="I149" s="145" t="s">
        <v>768</v>
      </c>
      <c r="J149" s="145" t="s">
        <v>769</v>
      </c>
      <c r="K149" s="80" t="s">
        <v>41</v>
      </c>
      <c r="L149" s="80" t="s">
        <v>42</v>
      </c>
      <c r="M149" s="120">
        <v>1</v>
      </c>
      <c r="N149" s="117">
        <f t="shared" si="12"/>
        <v>2678571.4285714282</v>
      </c>
      <c r="O149" s="117">
        <f t="shared" si="13"/>
        <v>2678571.4285714282</v>
      </c>
      <c r="P149" s="121">
        <v>3000000</v>
      </c>
      <c r="Q149" s="146" t="s">
        <v>701</v>
      </c>
      <c r="R149" s="80" t="s">
        <v>584</v>
      </c>
      <c r="S149" s="81" t="s">
        <v>43</v>
      </c>
      <c r="T149" s="80">
        <v>0</v>
      </c>
      <c r="U149" s="82"/>
      <c r="V149" s="83" t="s">
        <v>96</v>
      </c>
      <c r="Y149" s="37"/>
    </row>
    <row r="150" spans="1:25" s="8" customFormat="1" ht="117.75" customHeight="1" x14ac:dyDescent="0.3">
      <c r="A150" s="41">
        <v>136</v>
      </c>
      <c r="B150" s="26" t="s">
        <v>44</v>
      </c>
      <c r="C150" s="26" t="s">
        <v>37</v>
      </c>
      <c r="D150" s="27" t="s">
        <v>313</v>
      </c>
      <c r="E150" s="28" t="s">
        <v>101</v>
      </c>
      <c r="F150" s="28" t="s">
        <v>314</v>
      </c>
      <c r="G150" s="28" t="s">
        <v>369</v>
      </c>
      <c r="H150" s="28" t="s">
        <v>314</v>
      </c>
      <c r="I150" s="145" t="s">
        <v>770</v>
      </c>
      <c r="J150" s="145" t="s">
        <v>771</v>
      </c>
      <c r="K150" s="80" t="s">
        <v>41</v>
      </c>
      <c r="L150" s="80" t="s">
        <v>42</v>
      </c>
      <c r="M150" s="120">
        <v>1</v>
      </c>
      <c r="N150" s="117">
        <f t="shared" si="12"/>
        <v>3714285.7142857141</v>
      </c>
      <c r="O150" s="117">
        <f t="shared" si="13"/>
        <v>3714285.7142857141</v>
      </c>
      <c r="P150" s="121">
        <v>4160000</v>
      </c>
      <c r="Q150" s="146" t="s">
        <v>701</v>
      </c>
      <c r="R150" s="80" t="s">
        <v>584</v>
      </c>
      <c r="S150" s="81" t="s">
        <v>43</v>
      </c>
      <c r="T150" s="80">
        <v>0</v>
      </c>
      <c r="U150" s="82"/>
      <c r="V150" s="83" t="s">
        <v>96</v>
      </c>
      <c r="Y150" s="37"/>
    </row>
    <row r="151" spans="1:25" s="8" customFormat="1" ht="141.75" customHeight="1" x14ac:dyDescent="0.3">
      <c r="A151" s="41">
        <v>137</v>
      </c>
      <c r="B151" s="26" t="s">
        <v>44</v>
      </c>
      <c r="C151" s="26" t="s">
        <v>37</v>
      </c>
      <c r="D151" s="27" t="s">
        <v>313</v>
      </c>
      <c r="E151" s="28" t="s">
        <v>428</v>
      </c>
      <c r="F151" s="28" t="s">
        <v>314</v>
      </c>
      <c r="G151" s="28" t="s">
        <v>369</v>
      </c>
      <c r="H151" s="28" t="s">
        <v>314</v>
      </c>
      <c r="I151" s="145" t="s">
        <v>772</v>
      </c>
      <c r="J151" s="145" t="s">
        <v>773</v>
      </c>
      <c r="K151" s="84" t="s">
        <v>45</v>
      </c>
      <c r="L151" s="84" t="s">
        <v>42</v>
      </c>
      <c r="M151" s="119">
        <v>1</v>
      </c>
      <c r="N151" s="117">
        <f t="shared" si="12"/>
        <v>9999999.9999999981</v>
      </c>
      <c r="O151" s="117">
        <f t="shared" si="13"/>
        <v>9999999.9999999981</v>
      </c>
      <c r="P151" s="122">
        <v>11200000</v>
      </c>
      <c r="Q151" s="146" t="s">
        <v>701</v>
      </c>
      <c r="R151" s="84" t="s">
        <v>584</v>
      </c>
      <c r="S151" s="85" t="s">
        <v>43</v>
      </c>
      <c r="T151" s="84">
        <v>0</v>
      </c>
      <c r="U151" s="72"/>
      <c r="V151" s="71" t="s">
        <v>96</v>
      </c>
      <c r="Y151" s="37"/>
    </row>
    <row r="152" spans="1:25" s="8" customFormat="1" ht="146.25" customHeight="1" x14ac:dyDescent="0.3">
      <c r="A152" s="41">
        <v>138</v>
      </c>
      <c r="B152" s="26" t="str">
        <f>B153</f>
        <v>01 Закупки, не превышающие финансовый год</v>
      </c>
      <c r="C152" s="26" t="str">
        <f>C153</f>
        <v>Услуга</v>
      </c>
      <c r="D152" s="27" t="s">
        <v>313</v>
      </c>
      <c r="E152" s="28" t="s">
        <v>428</v>
      </c>
      <c r="F152" s="28" t="s">
        <v>314</v>
      </c>
      <c r="G152" s="28" t="s">
        <v>429</v>
      </c>
      <c r="H152" s="28" t="s">
        <v>314</v>
      </c>
      <c r="I152" s="145" t="s">
        <v>774</v>
      </c>
      <c r="J152" s="145" t="s">
        <v>775</v>
      </c>
      <c r="K152" s="84" t="s">
        <v>45</v>
      </c>
      <c r="L152" s="80" t="s">
        <v>42</v>
      </c>
      <c r="M152" s="120">
        <v>1</v>
      </c>
      <c r="N152" s="117">
        <f t="shared" si="12"/>
        <v>5303571.4285714282</v>
      </c>
      <c r="O152" s="117">
        <f t="shared" si="13"/>
        <v>5303571.4285714282</v>
      </c>
      <c r="P152" s="121">
        <v>5940000</v>
      </c>
      <c r="Q152" s="146" t="s">
        <v>701</v>
      </c>
      <c r="R152" s="80" t="s">
        <v>584</v>
      </c>
      <c r="S152" s="81" t="s">
        <v>43</v>
      </c>
      <c r="T152" s="80">
        <v>0</v>
      </c>
      <c r="U152" s="82"/>
      <c r="V152" s="83" t="s">
        <v>96</v>
      </c>
      <c r="Y152" s="37"/>
    </row>
    <row r="153" spans="1:25" s="8" customFormat="1" ht="147" customHeight="1" x14ac:dyDescent="0.3">
      <c r="A153" s="41">
        <v>139</v>
      </c>
      <c r="B153" s="26" t="s">
        <v>44</v>
      </c>
      <c r="C153" s="26" t="s">
        <v>37</v>
      </c>
      <c r="D153" s="27" t="s">
        <v>313</v>
      </c>
      <c r="E153" s="28" t="s">
        <v>428</v>
      </c>
      <c r="F153" s="28" t="s">
        <v>314</v>
      </c>
      <c r="G153" s="28" t="s">
        <v>369</v>
      </c>
      <c r="H153" s="28" t="s">
        <v>314</v>
      </c>
      <c r="I153" s="145" t="s">
        <v>776</v>
      </c>
      <c r="J153" s="145" t="s">
        <v>777</v>
      </c>
      <c r="K153" s="84" t="s">
        <v>45</v>
      </c>
      <c r="L153" s="84" t="str">
        <f>L154</f>
        <v>Одна услуга</v>
      </c>
      <c r="M153" s="119">
        <f>M154</f>
        <v>1</v>
      </c>
      <c r="N153" s="117">
        <f t="shared" si="12"/>
        <v>2678571.4285714282</v>
      </c>
      <c r="O153" s="117">
        <f t="shared" si="13"/>
        <v>2678571.4285714282</v>
      </c>
      <c r="P153" s="122">
        <v>3000000</v>
      </c>
      <c r="Q153" s="146" t="s">
        <v>701</v>
      </c>
      <c r="R153" s="84" t="s">
        <v>584</v>
      </c>
      <c r="S153" s="85" t="str">
        <f>S154</f>
        <v>710000000</v>
      </c>
      <c r="T153" s="84">
        <f>T154</f>
        <v>0</v>
      </c>
      <c r="U153" s="72"/>
      <c r="V153" s="71" t="str">
        <f>V154</f>
        <v>Пресс-служба</v>
      </c>
      <c r="Y153" s="37"/>
    </row>
    <row r="154" spans="1:25" s="8" customFormat="1" ht="149.25" customHeight="1" x14ac:dyDescent="0.3">
      <c r="A154" s="41">
        <v>140</v>
      </c>
      <c r="B154" s="26" t="s">
        <v>44</v>
      </c>
      <c r="C154" s="26" t="s">
        <v>37</v>
      </c>
      <c r="D154" s="27" t="s">
        <v>313</v>
      </c>
      <c r="E154" s="28" t="s">
        <v>428</v>
      </c>
      <c r="F154" s="28" t="s">
        <v>314</v>
      </c>
      <c r="G154" s="28" t="s">
        <v>369</v>
      </c>
      <c r="H154" s="28" t="s">
        <v>314</v>
      </c>
      <c r="I154" s="145" t="s">
        <v>778</v>
      </c>
      <c r="J154" s="145" t="s">
        <v>779</v>
      </c>
      <c r="K154" s="84" t="s">
        <v>45</v>
      </c>
      <c r="L154" s="80" t="s">
        <v>42</v>
      </c>
      <c r="M154" s="120">
        <v>1</v>
      </c>
      <c r="N154" s="117">
        <f t="shared" si="12"/>
        <v>7589285.7142857136</v>
      </c>
      <c r="O154" s="117">
        <f t="shared" si="13"/>
        <v>7589285.7142857136</v>
      </c>
      <c r="P154" s="121">
        <v>8500000</v>
      </c>
      <c r="Q154" s="146" t="s">
        <v>701</v>
      </c>
      <c r="R154" s="80" t="s">
        <v>584</v>
      </c>
      <c r="S154" s="81" t="s">
        <v>43</v>
      </c>
      <c r="T154" s="80">
        <v>0</v>
      </c>
      <c r="U154" s="82"/>
      <c r="V154" s="83" t="s">
        <v>96</v>
      </c>
      <c r="Y154" s="37"/>
    </row>
    <row r="155" spans="1:25" s="8" customFormat="1" ht="144" customHeight="1" x14ac:dyDescent="0.3">
      <c r="A155" s="41">
        <v>141</v>
      </c>
      <c r="B155" s="26" t="s">
        <v>44</v>
      </c>
      <c r="C155" s="26" t="s">
        <v>37</v>
      </c>
      <c r="D155" s="27" t="s">
        <v>313</v>
      </c>
      <c r="E155" s="28" t="s">
        <v>428</v>
      </c>
      <c r="F155" s="28" t="s">
        <v>314</v>
      </c>
      <c r="G155" s="28" t="s">
        <v>369</v>
      </c>
      <c r="H155" s="28" t="s">
        <v>314</v>
      </c>
      <c r="I155" s="145" t="s">
        <v>780</v>
      </c>
      <c r="J155" s="145" t="s">
        <v>781</v>
      </c>
      <c r="K155" s="84" t="s">
        <v>45</v>
      </c>
      <c r="L155" s="80" t="s">
        <v>42</v>
      </c>
      <c r="M155" s="120">
        <v>1</v>
      </c>
      <c r="N155" s="117">
        <f t="shared" si="12"/>
        <v>3696428.5714285709</v>
      </c>
      <c r="O155" s="117">
        <f t="shared" si="13"/>
        <v>3696428.5714285709</v>
      </c>
      <c r="P155" s="121">
        <v>4140000</v>
      </c>
      <c r="Q155" s="146" t="s">
        <v>701</v>
      </c>
      <c r="R155" s="80" t="s">
        <v>584</v>
      </c>
      <c r="S155" s="81" t="s">
        <v>43</v>
      </c>
      <c r="T155" s="80">
        <v>0</v>
      </c>
      <c r="U155" s="82"/>
      <c r="V155" s="83" t="s">
        <v>96</v>
      </c>
      <c r="Y155" s="37"/>
    </row>
    <row r="156" spans="1:25" s="8" customFormat="1" ht="148.5" customHeight="1" x14ac:dyDescent="0.3">
      <c r="A156" s="41">
        <v>142</v>
      </c>
      <c r="B156" s="26" t="s">
        <v>44</v>
      </c>
      <c r="C156" s="26" t="s">
        <v>37</v>
      </c>
      <c r="D156" s="27" t="s">
        <v>313</v>
      </c>
      <c r="E156" s="28" t="s">
        <v>428</v>
      </c>
      <c r="F156" s="28" t="s">
        <v>314</v>
      </c>
      <c r="G156" s="28" t="s">
        <v>369</v>
      </c>
      <c r="H156" s="28" t="s">
        <v>314</v>
      </c>
      <c r="I156" s="145" t="s">
        <v>782</v>
      </c>
      <c r="J156" s="145" t="s">
        <v>783</v>
      </c>
      <c r="K156" s="80" t="s">
        <v>41</v>
      </c>
      <c r="L156" s="80" t="s">
        <v>42</v>
      </c>
      <c r="M156" s="120">
        <v>1</v>
      </c>
      <c r="N156" s="117">
        <f t="shared" si="12"/>
        <v>4959999.9999999991</v>
      </c>
      <c r="O156" s="117">
        <f t="shared" si="13"/>
        <v>4959999.9999999991</v>
      </c>
      <c r="P156" s="121">
        <v>5555200</v>
      </c>
      <c r="Q156" s="146" t="s">
        <v>701</v>
      </c>
      <c r="R156" s="80" t="s">
        <v>584</v>
      </c>
      <c r="S156" s="81" t="s">
        <v>43</v>
      </c>
      <c r="T156" s="80">
        <v>0</v>
      </c>
      <c r="U156" s="82"/>
      <c r="V156" s="83" t="s">
        <v>96</v>
      </c>
      <c r="Y156" s="37"/>
    </row>
    <row r="157" spans="1:25" s="8" customFormat="1" ht="146.25" customHeight="1" x14ac:dyDescent="0.3">
      <c r="A157" s="41">
        <v>143</v>
      </c>
      <c r="B157" s="26" t="s">
        <v>44</v>
      </c>
      <c r="C157" s="26" t="s">
        <v>37</v>
      </c>
      <c r="D157" s="27" t="s">
        <v>313</v>
      </c>
      <c r="E157" s="28" t="s">
        <v>428</v>
      </c>
      <c r="F157" s="28" t="s">
        <v>314</v>
      </c>
      <c r="G157" s="28" t="s">
        <v>369</v>
      </c>
      <c r="H157" s="28" t="s">
        <v>314</v>
      </c>
      <c r="I157" s="145" t="s">
        <v>784</v>
      </c>
      <c r="J157" s="145" t="s">
        <v>785</v>
      </c>
      <c r="K157" s="80" t="s">
        <v>41</v>
      </c>
      <c r="L157" s="80" t="s">
        <v>42</v>
      </c>
      <c r="M157" s="120">
        <v>1</v>
      </c>
      <c r="N157" s="117">
        <f t="shared" si="12"/>
        <v>1410714.2857142857</v>
      </c>
      <c r="O157" s="117">
        <f t="shared" si="13"/>
        <v>1410714.2857142857</v>
      </c>
      <c r="P157" s="121">
        <v>1580000</v>
      </c>
      <c r="Q157" s="146" t="s">
        <v>701</v>
      </c>
      <c r="R157" s="80" t="s">
        <v>584</v>
      </c>
      <c r="S157" s="81" t="s">
        <v>43</v>
      </c>
      <c r="T157" s="80">
        <v>0</v>
      </c>
      <c r="U157" s="82"/>
      <c r="V157" s="83" t="s">
        <v>96</v>
      </c>
      <c r="Y157" s="37"/>
    </row>
    <row r="158" spans="1:25" s="8" customFormat="1" ht="147.75" customHeight="1" x14ac:dyDescent="0.3">
      <c r="A158" s="41">
        <v>144</v>
      </c>
      <c r="B158" s="26" t="s">
        <v>44</v>
      </c>
      <c r="C158" s="26" t="s">
        <v>37</v>
      </c>
      <c r="D158" s="27" t="s">
        <v>313</v>
      </c>
      <c r="E158" s="28" t="s">
        <v>428</v>
      </c>
      <c r="F158" s="28" t="s">
        <v>314</v>
      </c>
      <c r="G158" s="28" t="s">
        <v>369</v>
      </c>
      <c r="H158" s="28" t="s">
        <v>314</v>
      </c>
      <c r="I158" s="145" t="s">
        <v>786</v>
      </c>
      <c r="J158" s="145" t="s">
        <v>787</v>
      </c>
      <c r="K158" s="84" t="s">
        <v>41</v>
      </c>
      <c r="L158" s="84" t="s">
        <v>42</v>
      </c>
      <c r="M158" s="119">
        <v>1</v>
      </c>
      <c r="N158" s="117">
        <f t="shared" si="12"/>
        <v>1785714.2857142854</v>
      </c>
      <c r="O158" s="117">
        <f t="shared" si="13"/>
        <v>1785714.2857142854</v>
      </c>
      <c r="P158" s="122">
        <v>2000000</v>
      </c>
      <c r="Q158" s="146" t="s">
        <v>701</v>
      </c>
      <c r="R158" s="84" t="s">
        <v>584</v>
      </c>
      <c r="S158" s="85" t="s">
        <v>43</v>
      </c>
      <c r="T158" s="84">
        <v>0</v>
      </c>
      <c r="U158" s="72"/>
      <c r="V158" s="71" t="s">
        <v>96</v>
      </c>
      <c r="Y158" s="37"/>
    </row>
    <row r="159" spans="1:25" s="8" customFormat="1" ht="78.75" customHeight="1" x14ac:dyDescent="0.3">
      <c r="A159" s="41">
        <v>145</v>
      </c>
      <c r="B159" s="26" t="s">
        <v>44</v>
      </c>
      <c r="C159" s="26" t="s">
        <v>37</v>
      </c>
      <c r="D159" s="27" t="s">
        <v>315</v>
      </c>
      <c r="E159" s="28" t="s">
        <v>430</v>
      </c>
      <c r="F159" s="28" t="s">
        <v>316</v>
      </c>
      <c r="G159" s="28" t="s">
        <v>431</v>
      </c>
      <c r="H159" s="28" t="s">
        <v>316</v>
      </c>
      <c r="I159" s="29" t="s">
        <v>791</v>
      </c>
      <c r="J159" s="29" t="s">
        <v>790</v>
      </c>
      <c r="K159" s="71" t="s">
        <v>48</v>
      </c>
      <c r="L159" s="71" t="s">
        <v>49</v>
      </c>
      <c r="M159" s="117">
        <v>1</v>
      </c>
      <c r="N159" s="117">
        <f t="shared" si="12"/>
        <v>749999.99999999988</v>
      </c>
      <c r="O159" s="117">
        <f t="shared" si="13"/>
        <v>749999.99999999988</v>
      </c>
      <c r="P159" s="117">
        <v>840000</v>
      </c>
      <c r="Q159" s="86" t="s">
        <v>654</v>
      </c>
      <c r="R159" s="71" t="s">
        <v>789</v>
      </c>
      <c r="S159" s="72" t="s">
        <v>43</v>
      </c>
      <c r="T159" s="71">
        <v>0</v>
      </c>
      <c r="U159" s="72"/>
      <c r="V159" s="71" t="s">
        <v>96</v>
      </c>
      <c r="Y159" s="37"/>
    </row>
    <row r="160" spans="1:25" s="8" customFormat="1" ht="80.25" customHeight="1" x14ac:dyDescent="0.3">
      <c r="A160" s="41">
        <v>146</v>
      </c>
      <c r="B160" s="26" t="str">
        <f>B159</f>
        <v>01 Закупки, не превышающие финансовый год</v>
      </c>
      <c r="C160" s="26" t="str">
        <f>C159</f>
        <v>Услуга</v>
      </c>
      <c r="D160" s="27" t="s">
        <v>319</v>
      </c>
      <c r="E160" s="28" t="s">
        <v>432</v>
      </c>
      <c r="F160" s="28" t="s">
        <v>318</v>
      </c>
      <c r="G160" s="28" t="s">
        <v>433</v>
      </c>
      <c r="H160" s="28" t="s">
        <v>318</v>
      </c>
      <c r="I160" s="29" t="s">
        <v>102</v>
      </c>
      <c r="J160" s="29" t="s">
        <v>209</v>
      </c>
      <c r="K160" s="71" t="s">
        <v>41</v>
      </c>
      <c r="L160" s="71" t="str">
        <f>L159</f>
        <v>услуга</v>
      </c>
      <c r="M160" s="117">
        <f>M159</f>
        <v>1</v>
      </c>
      <c r="N160" s="117">
        <f t="shared" si="12"/>
        <v>5199999.9999999991</v>
      </c>
      <c r="O160" s="117">
        <f t="shared" si="13"/>
        <v>5199999.9999999991</v>
      </c>
      <c r="P160" s="88">
        <v>5824000</v>
      </c>
      <c r="Q160" s="72" t="s">
        <v>654</v>
      </c>
      <c r="R160" s="71" t="s">
        <v>789</v>
      </c>
      <c r="S160" s="71" t="str">
        <f>S159</f>
        <v>710000000</v>
      </c>
      <c r="T160" s="71">
        <f>T159</f>
        <v>0</v>
      </c>
      <c r="U160" s="71"/>
      <c r="V160" s="71" t="str">
        <f>V159</f>
        <v>Пресс-служба</v>
      </c>
      <c r="Y160" s="37"/>
    </row>
    <row r="161" spans="1:25" ht="109.2" x14ac:dyDescent="0.3">
      <c r="A161" s="41">
        <v>147</v>
      </c>
      <c r="B161" s="26" t="s">
        <v>44</v>
      </c>
      <c r="C161" s="26" t="s">
        <v>248</v>
      </c>
      <c r="D161" s="27" t="s">
        <v>466</v>
      </c>
      <c r="E161" s="55" t="s">
        <v>468</v>
      </c>
      <c r="F161" s="55" t="s">
        <v>467</v>
      </c>
      <c r="G161" s="55" t="s">
        <v>468</v>
      </c>
      <c r="H161" s="55" t="s">
        <v>467</v>
      </c>
      <c r="I161" s="29" t="s">
        <v>726</v>
      </c>
      <c r="J161" s="29" t="s">
        <v>585</v>
      </c>
      <c r="K161" s="71" t="s">
        <v>242</v>
      </c>
      <c r="L161" s="87" t="str">
        <f>L159</f>
        <v>услуга</v>
      </c>
      <c r="M161" s="88">
        <f>M159</f>
        <v>1</v>
      </c>
      <c r="N161" s="117">
        <f t="shared" si="12"/>
        <v>5123853.5714285709</v>
      </c>
      <c r="O161" s="117">
        <f t="shared" si="13"/>
        <v>5123853.5714285709</v>
      </c>
      <c r="P161" s="89">
        <v>5738716</v>
      </c>
      <c r="Q161" s="71" t="s">
        <v>657</v>
      </c>
      <c r="R161" s="34" t="s">
        <v>584</v>
      </c>
      <c r="S161" s="71" t="str">
        <f>S159</f>
        <v>710000000</v>
      </c>
      <c r="T161" s="71">
        <f>T159</f>
        <v>0</v>
      </c>
      <c r="U161" s="71"/>
      <c r="V161" s="90" t="str">
        <f>V159</f>
        <v>Пресс-служба</v>
      </c>
    </row>
    <row r="162" spans="1:25" s="58" customFormat="1" ht="78" x14ac:dyDescent="0.3">
      <c r="A162" s="26">
        <v>148</v>
      </c>
      <c r="B162" s="26" t="s">
        <v>44</v>
      </c>
      <c r="C162" s="26" t="s">
        <v>71</v>
      </c>
      <c r="D162" s="55" t="s">
        <v>344</v>
      </c>
      <c r="E162" s="55" t="s">
        <v>188</v>
      </c>
      <c r="F162" s="55" t="s">
        <v>345</v>
      </c>
      <c r="G162" s="55" t="s">
        <v>385</v>
      </c>
      <c r="H162" s="55" t="s">
        <v>189</v>
      </c>
      <c r="I162" s="56" t="s">
        <v>190</v>
      </c>
      <c r="J162" s="29" t="s">
        <v>191</v>
      </c>
      <c r="K162" s="26" t="s">
        <v>48</v>
      </c>
      <c r="L162" s="30" t="s">
        <v>72</v>
      </c>
      <c r="M162" s="114">
        <v>80</v>
      </c>
      <c r="N162" s="114">
        <f t="shared" ref="N162:N165" si="14">O162/M162</f>
        <v>22321.428571428569</v>
      </c>
      <c r="O162" s="114">
        <f t="shared" ref="O162:O165" si="15">P162/1.12</f>
        <v>1785714.2857142854</v>
      </c>
      <c r="P162" s="89">
        <v>2000000</v>
      </c>
      <c r="Q162" s="71" t="s">
        <v>657</v>
      </c>
      <c r="R162" s="34" t="s">
        <v>584</v>
      </c>
      <c r="S162" s="35" t="s">
        <v>43</v>
      </c>
      <c r="T162" s="26">
        <v>0</v>
      </c>
      <c r="U162" s="27"/>
      <c r="V162" s="36" t="s">
        <v>25</v>
      </c>
    </row>
    <row r="163" spans="1:25" s="8" customFormat="1" ht="78" x14ac:dyDescent="0.3">
      <c r="A163" s="26">
        <v>149</v>
      </c>
      <c r="B163" s="26" t="s">
        <v>44</v>
      </c>
      <c r="C163" s="26" t="s">
        <v>37</v>
      </c>
      <c r="D163" s="27" t="s">
        <v>457</v>
      </c>
      <c r="E163" s="28" t="s">
        <v>459</v>
      </c>
      <c r="F163" s="28" t="s">
        <v>458</v>
      </c>
      <c r="G163" s="28" t="s">
        <v>459</v>
      </c>
      <c r="H163" s="28" t="s">
        <v>458</v>
      </c>
      <c r="I163" s="29" t="s">
        <v>78</v>
      </c>
      <c r="J163" s="29" t="s">
        <v>79</v>
      </c>
      <c r="K163" s="26" t="s">
        <v>45</v>
      </c>
      <c r="L163" s="30" t="s">
        <v>42</v>
      </c>
      <c r="M163" s="88">
        <v>1</v>
      </c>
      <c r="N163" s="134">
        <f t="shared" si="14"/>
        <v>392089285.71428567</v>
      </c>
      <c r="O163" s="134">
        <f t="shared" si="15"/>
        <v>392089285.71428567</v>
      </c>
      <c r="P163" s="32">
        <v>439140000</v>
      </c>
      <c r="Q163" s="2">
        <v>43800</v>
      </c>
      <c r="R163" s="34" t="s">
        <v>584</v>
      </c>
      <c r="S163" s="35" t="s">
        <v>43</v>
      </c>
      <c r="T163" s="26">
        <v>0</v>
      </c>
      <c r="U163" s="27"/>
      <c r="V163" s="36" t="s">
        <v>31</v>
      </c>
      <c r="Y163" s="37"/>
    </row>
    <row r="164" spans="1:25" s="8" customFormat="1" ht="62.4" x14ac:dyDescent="0.3">
      <c r="A164" s="26">
        <v>150</v>
      </c>
      <c r="B164" s="26" t="s">
        <v>44</v>
      </c>
      <c r="C164" s="26" t="s">
        <v>192</v>
      </c>
      <c r="D164" s="27" t="s">
        <v>626</v>
      </c>
      <c r="E164" s="28" t="s">
        <v>629</v>
      </c>
      <c r="F164" s="28" t="s">
        <v>627</v>
      </c>
      <c r="G164" s="28" t="s">
        <v>630</v>
      </c>
      <c r="H164" s="28" t="s">
        <v>628</v>
      </c>
      <c r="I164" s="47" t="s">
        <v>727</v>
      </c>
      <c r="J164" s="29" t="s">
        <v>586</v>
      </c>
      <c r="K164" s="26" t="s">
        <v>48</v>
      </c>
      <c r="L164" s="30" t="s">
        <v>72</v>
      </c>
      <c r="M164" s="115">
        <v>41</v>
      </c>
      <c r="N164" s="115">
        <f t="shared" si="14"/>
        <v>34999.999999999993</v>
      </c>
      <c r="O164" s="115">
        <f t="shared" si="15"/>
        <v>1434999.9999999998</v>
      </c>
      <c r="P164" s="77">
        <v>1607200</v>
      </c>
      <c r="Q164" s="2" t="s">
        <v>659</v>
      </c>
      <c r="R164" s="26" t="s">
        <v>245</v>
      </c>
      <c r="S164" s="35" t="s">
        <v>43</v>
      </c>
      <c r="T164" s="26">
        <v>0</v>
      </c>
      <c r="U164" s="27"/>
      <c r="V164" s="36" t="s">
        <v>25</v>
      </c>
      <c r="Y164" s="37"/>
    </row>
    <row r="165" spans="1:25" ht="78" x14ac:dyDescent="0.3">
      <c r="A165" s="91">
        <v>151</v>
      </c>
      <c r="B165" s="26" t="s">
        <v>44</v>
      </c>
      <c r="C165" s="26" t="s">
        <v>49</v>
      </c>
      <c r="D165" s="27" t="s">
        <v>469</v>
      </c>
      <c r="E165" s="28" t="s">
        <v>471</v>
      </c>
      <c r="F165" s="28" t="s">
        <v>470</v>
      </c>
      <c r="G165" s="28" t="s">
        <v>471</v>
      </c>
      <c r="H165" s="28" t="s">
        <v>470</v>
      </c>
      <c r="I165" s="29" t="s">
        <v>237</v>
      </c>
      <c r="J165" s="29" t="s">
        <v>238</v>
      </c>
      <c r="K165" s="26" t="s">
        <v>48</v>
      </c>
      <c r="L165" s="30" t="s">
        <v>42</v>
      </c>
      <c r="M165" s="114">
        <v>1</v>
      </c>
      <c r="N165" s="115">
        <f t="shared" si="14"/>
        <v>23330.357142857141</v>
      </c>
      <c r="O165" s="115">
        <f t="shared" si="15"/>
        <v>23330.357142857141</v>
      </c>
      <c r="P165" s="77">
        <v>26130</v>
      </c>
      <c r="Q165" s="2" t="s">
        <v>701</v>
      </c>
      <c r="R165" s="34" t="s">
        <v>584</v>
      </c>
      <c r="S165" s="35" t="s">
        <v>43</v>
      </c>
      <c r="T165" s="26">
        <v>0</v>
      </c>
      <c r="U165" s="27"/>
      <c r="V165" s="36" t="s">
        <v>30</v>
      </c>
    </row>
    <row r="166" spans="1:25" s="8" customFormat="1" ht="167.25" customHeight="1" x14ac:dyDescent="0.3">
      <c r="A166" s="26">
        <v>152</v>
      </c>
      <c r="B166" s="26" t="s">
        <v>44</v>
      </c>
      <c r="C166" s="26" t="s">
        <v>37</v>
      </c>
      <c r="D166" s="55" t="s">
        <v>350</v>
      </c>
      <c r="E166" s="55" t="s">
        <v>441</v>
      </c>
      <c r="F166" s="55" t="s">
        <v>351</v>
      </c>
      <c r="G166" s="55" t="s">
        <v>442</v>
      </c>
      <c r="H166" s="55" t="s">
        <v>352</v>
      </c>
      <c r="I166" s="56" t="s">
        <v>136</v>
      </c>
      <c r="J166" s="29" t="s">
        <v>137</v>
      </c>
      <c r="K166" s="26" t="s">
        <v>41</v>
      </c>
      <c r="L166" s="30" t="s">
        <v>42</v>
      </c>
      <c r="M166" s="114">
        <v>1</v>
      </c>
      <c r="N166" s="114">
        <f t="shared" ref="N166:N171" si="16">O166/M166</f>
        <v>31285714.285714284</v>
      </c>
      <c r="O166" s="114">
        <f t="shared" ref="O166:O174" si="17">P166/1.12</f>
        <v>31285714.285714284</v>
      </c>
      <c r="P166" s="123">
        <v>35040000</v>
      </c>
      <c r="Q166" s="34" t="s">
        <v>690</v>
      </c>
      <c r="R166" s="34" t="s">
        <v>584</v>
      </c>
      <c r="S166" s="35" t="s">
        <v>43</v>
      </c>
      <c r="T166" s="26">
        <v>0</v>
      </c>
      <c r="U166" s="27"/>
      <c r="V166" s="36" t="s">
        <v>25</v>
      </c>
      <c r="Y166" s="37"/>
    </row>
    <row r="167" spans="1:25" s="58" customFormat="1" ht="164.25" customHeight="1" x14ac:dyDescent="0.3">
      <c r="A167" s="26">
        <v>153</v>
      </c>
      <c r="B167" s="26" t="s">
        <v>44</v>
      </c>
      <c r="C167" s="26" t="s">
        <v>37</v>
      </c>
      <c r="D167" s="27" t="s">
        <v>292</v>
      </c>
      <c r="E167" s="28" t="s">
        <v>409</v>
      </c>
      <c r="F167" s="28" t="s">
        <v>293</v>
      </c>
      <c r="G167" s="28" t="s">
        <v>410</v>
      </c>
      <c r="H167" s="28" t="s">
        <v>293</v>
      </c>
      <c r="I167" s="29" t="s">
        <v>46</v>
      </c>
      <c r="J167" s="29" t="s">
        <v>47</v>
      </c>
      <c r="K167" s="26" t="s">
        <v>231</v>
      </c>
      <c r="L167" s="30" t="s">
        <v>42</v>
      </c>
      <c r="M167" s="114">
        <v>1</v>
      </c>
      <c r="N167" s="115">
        <f t="shared" si="16"/>
        <v>2928571.4285714282</v>
      </c>
      <c r="O167" s="115">
        <f t="shared" si="17"/>
        <v>2928571.4285714282</v>
      </c>
      <c r="P167" s="123">
        <v>3280000</v>
      </c>
      <c r="Q167" s="33" t="s">
        <v>657</v>
      </c>
      <c r="R167" s="34" t="s">
        <v>584</v>
      </c>
      <c r="S167" s="35" t="s">
        <v>43</v>
      </c>
      <c r="T167" s="26">
        <v>0</v>
      </c>
      <c r="U167" s="27"/>
      <c r="V167" s="36" t="s">
        <v>570</v>
      </c>
    </row>
    <row r="168" spans="1:25" s="8" customFormat="1" ht="100.5" customHeight="1" x14ac:dyDescent="0.3">
      <c r="A168" s="26">
        <v>154</v>
      </c>
      <c r="B168" s="26" t="s">
        <v>44</v>
      </c>
      <c r="C168" s="26" t="s">
        <v>37</v>
      </c>
      <c r="D168" s="27" t="s">
        <v>301</v>
      </c>
      <c r="E168" s="28" t="s">
        <v>365</v>
      </c>
      <c r="F168" s="28" t="s">
        <v>302</v>
      </c>
      <c r="G168" s="28" t="s">
        <v>365</v>
      </c>
      <c r="H168" s="28" t="s">
        <v>302</v>
      </c>
      <c r="I168" s="29" t="s">
        <v>52</v>
      </c>
      <c r="J168" s="29" t="s">
        <v>53</v>
      </c>
      <c r="K168" s="26" t="s">
        <v>48</v>
      </c>
      <c r="L168" s="30" t="s">
        <v>42</v>
      </c>
      <c r="M168" s="114">
        <v>1</v>
      </c>
      <c r="N168" s="115">
        <f t="shared" si="16"/>
        <v>4368000</v>
      </c>
      <c r="O168" s="115">
        <f t="shared" si="17"/>
        <v>4368000</v>
      </c>
      <c r="P168" s="123">
        <v>4892160</v>
      </c>
      <c r="Q168" s="2" t="s">
        <v>690</v>
      </c>
      <c r="R168" s="34" t="s">
        <v>797</v>
      </c>
      <c r="S168" s="35" t="s">
        <v>43</v>
      </c>
      <c r="T168" s="26">
        <v>0</v>
      </c>
      <c r="U168" s="27"/>
      <c r="V168" s="36" t="s">
        <v>33</v>
      </c>
      <c r="Y168" s="37"/>
    </row>
    <row r="169" spans="1:25" s="8" customFormat="1" ht="81.75" customHeight="1" x14ac:dyDescent="0.3">
      <c r="A169" s="26">
        <v>155</v>
      </c>
      <c r="B169" s="26" t="s">
        <v>44</v>
      </c>
      <c r="C169" s="26" t="s">
        <v>37</v>
      </c>
      <c r="D169" s="27" t="s">
        <v>301</v>
      </c>
      <c r="E169" s="28" t="s">
        <v>365</v>
      </c>
      <c r="F169" s="28" t="s">
        <v>302</v>
      </c>
      <c r="G169" s="28" t="s">
        <v>365</v>
      </c>
      <c r="H169" s="28" t="s">
        <v>302</v>
      </c>
      <c r="I169" s="29" t="s">
        <v>57</v>
      </c>
      <c r="J169" s="29" t="s">
        <v>58</v>
      </c>
      <c r="K169" s="26" t="s">
        <v>124</v>
      </c>
      <c r="L169" s="30" t="s">
        <v>42</v>
      </c>
      <c r="M169" s="114">
        <v>1</v>
      </c>
      <c r="N169" s="115">
        <f t="shared" si="16"/>
        <v>1715999.9999999998</v>
      </c>
      <c r="O169" s="115">
        <f t="shared" si="17"/>
        <v>1715999.9999999998</v>
      </c>
      <c r="P169" s="123">
        <v>1921920</v>
      </c>
      <c r="Q169" s="2" t="s">
        <v>690</v>
      </c>
      <c r="R169" s="34" t="s">
        <v>797</v>
      </c>
      <c r="S169" s="35" t="s">
        <v>43</v>
      </c>
      <c r="T169" s="26">
        <v>0</v>
      </c>
      <c r="U169" s="27"/>
      <c r="V169" s="36" t="s">
        <v>33</v>
      </c>
      <c r="Y169" s="37"/>
    </row>
    <row r="170" spans="1:25" s="8" customFormat="1" ht="83.25" customHeight="1" x14ac:dyDescent="0.3">
      <c r="A170" s="26">
        <v>156</v>
      </c>
      <c r="B170" s="26" t="s">
        <v>44</v>
      </c>
      <c r="C170" s="26" t="s">
        <v>37</v>
      </c>
      <c r="D170" s="27" t="s">
        <v>301</v>
      </c>
      <c r="E170" s="28" t="s">
        <v>365</v>
      </c>
      <c r="F170" s="28" t="s">
        <v>302</v>
      </c>
      <c r="G170" s="28" t="s">
        <v>365</v>
      </c>
      <c r="H170" s="28" t="s">
        <v>302</v>
      </c>
      <c r="I170" s="29" t="s">
        <v>59</v>
      </c>
      <c r="J170" s="29" t="s">
        <v>60</v>
      </c>
      <c r="K170" s="26" t="s">
        <v>48</v>
      </c>
      <c r="L170" s="30" t="s">
        <v>42</v>
      </c>
      <c r="M170" s="114">
        <v>1</v>
      </c>
      <c r="N170" s="115">
        <f t="shared" si="16"/>
        <v>2999999.9999999995</v>
      </c>
      <c r="O170" s="115">
        <f t="shared" si="17"/>
        <v>2999999.9999999995</v>
      </c>
      <c r="P170" s="123">
        <v>3360000</v>
      </c>
      <c r="Q170" s="2" t="s">
        <v>690</v>
      </c>
      <c r="R170" s="34" t="s">
        <v>797</v>
      </c>
      <c r="S170" s="35" t="s">
        <v>43</v>
      </c>
      <c r="T170" s="26">
        <v>0</v>
      </c>
      <c r="U170" s="27"/>
      <c r="V170" s="36" t="s">
        <v>33</v>
      </c>
      <c r="Y170" s="37"/>
    </row>
    <row r="171" spans="1:25" s="8" customFormat="1" ht="85.5" customHeight="1" x14ac:dyDescent="0.3">
      <c r="A171" s="26">
        <v>157</v>
      </c>
      <c r="B171" s="26" t="s">
        <v>44</v>
      </c>
      <c r="C171" s="26" t="s">
        <v>37</v>
      </c>
      <c r="D171" s="27" t="s">
        <v>357</v>
      </c>
      <c r="E171" s="28" t="s">
        <v>419</v>
      </c>
      <c r="F171" s="28" t="s">
        <v>358</v>
      </c>
      <c r="G171" s="28" t="s">
        <v>420</v>
      </c>
      <c r="H171" s="28" t="s">
        <v>358</v>
      </c>
      <c r="I171" s="29" t="s">
        <v>61</v>
      </c>
      <c r="J171" s="29" t="s">
        <v>62</v>
      </c>
      <c r="K171" s="26" t="s">
        <v>124</v>
      </c>
      <c r="L171" s="30" t="s">
        <v>42</v>
      </c>
      <c r="M171" s="114">
        <v>1</v>
      </c>
      <c r="N171" s="115">
        <f t="shared" si="16"/>
        <v>899999.99999999988</v>
      </c>
      <c r="O171" s="115">
        <f t="shared" si="17"/>
        <v>899999.99999999988</v>
      </c>
      <c r="P171" s="123">
        <v>1008000</v>
      </c>
      <c r="Q171" s="2" t="s">
        <v>690</v>
      </c>
      <c r="R171" s="34" t="s">
        <v>797</v>
      </c>
      <c r="S171" s="35" t="s">
        <v>43</v>
      </c>
      <c r="T171" s="26">
        <v>0</v>
      </c>
      <c r="U171" s="27"/>
      <c r="V171" s="36" t="s">
        <v>33</v>
      </c>
      <c r="Y171" s="37"/>
    </row>
    <row r="172" spans="1:25" s="8" customFormat="1" ht="67.5" customHeight="1" x14ac:dyDescent="0.3">
      <c r="A172" s="26">
        <v>158</v>
      </c>
      <c r="B172" s="26" t="s">
        <v>44</v>
      </c>
      <c r="C172" s="26" t="s">
        <v>37</v>
      </c>
      <c r="D172" s="27" t="s">
        <v>462</v>
      </c>
      <c r="E172" s="28" t="s">
        <v>416</v>
      </c>
      <c r="F172" s="28" t="s">
        <v>300</v>
      </c>
      <c r="G172" s="28" t="s">
        <v>485</v>
      </c>
      <c r="H172" s="28" t="s">
        <v>463</v>
      </c>
      <c r="I172" s="29" t="s">
        <v>50</v>
      </c>
      <c r="J172" s="29" t="s">
        <v>51</v>
      </c>
      <c r="K172" s="26" t="s">
        <v>38</v>
      </c>
      <c r="L172" s="30" t="s">
        <v>42</v>
      </c>
      <c r="M172" s="114">
        <v>1</v>
      </c>
      <c r="N172" s="123">
        <v>12000000</v>
      </c>
      <c r="O172" s="123">
        <v>12000000</v>
      </c>
      <c r="P172" s="123">
        <v>12000000</v>
      </c>
      <c r="Q172" s="34" t="s">
        <v>690</v>
      </c>
      <c r="R172" s="41" t="s">
        <v>789</v>
      </c>
      <c r="S172" s="62" t="s">
        <v>43</v>
      </c>
      <c r="T172" s="26">
        <v>0</v>
      </c>
      <c r="U172" s="35"/>
      <c r="V172" s="63" t="s">
        <v>32</v>
      </c>
      <c r="Y172" s="37"/>
    </row>
    <row r="173" spans="1:25" s="8" customFormat="1" ht="78" x14ac:dyDescent="0.3">
      <c r="A173" s="26">
        <v>159</v>
      </c>
      <c r="B173" s="26" t="s">
        <v>44</v>
      </c>
      <c r="C173" s="26" t="s">
        <v>71</v>
      </c>
      <c r="D173" s="92" t="s">
        <v>359</v>
      </c>
      <c r="E173" s="93" t="s">
        <v>411</v>
      </c>
      <c r="F173" s="94" t="s">
        <v>360</v>
      </c>
      <c r="G173" s="93" t="s">
        <v>412</v>
      </c>
      <c r="H173" s="94" t="s">
        <v>361</v>
      </c>
      <c r="I173" s="29" t="s">
        <v>249</v>
      </c>
      <c r="J173" s="47" t="s">
        <v>250</v>
      </c>
      <c r="K173" s="41" t="s">
        <v>45</v>
      </c>
      <c r="L173" s="48" t="s">
        <v>669</v>
      </c>
      <c r="M173" s="115">
        <v>1</v>
      </c>
      <c r="N173" s="115">
        <f>O173/M173</f>
        <v>65499999.999999993</v>
      </c>
      <c r="O173" s="115">
        <f t="shared" si="17"/>
        <v>65499999.999999993</v>
      </c>
      <c r="P173" s="95">
        <v>73360000</v>
      </c>
      <c r="Q173" s="96" t="s">
        <v>659</v>
      </c>
      <c r="R173" s="3" t="s">
        <v>251</v>
      </c>
      <c r="S173" s="35" t="s">
        <v>43</v>
      </c>
      <c r="T173" s="26">
        <v>0</v>
      </c>
      <c r="U173" s="27"/>
      <c r="V173" s="36" t="s">
        <v>26</v>
      </c>
      <c r="W173" s="39"/>
      <c r="X173" s="39"/>
      <c r="Y173" s="39"/>
    </row>
    <row r="174" spans="1:25" s="8" customFormat="1" ht="93.6" x14ac:dyDescent="0.3">
      <c r="A174" s="26">
        <v>160</v>
      </c>
      <c r="B174" s="26" t="s">
        <v>44</v>
      </c>
      <c r="C174" s="26" t="s">
        <v>71</v>
      </c>
      <c r="D174" s="55" t="s">
        <v>333</v>
      </c>
      <c r="E174" s="55" t="s">
        <v>198</v>
      </c>
      <c r="F174" s="55" t="s">
        <v>200</v>
      </c>
      <c r="G174" s="55" t="s">
        <v>387</v>
      </c>
      <c r="H174" s="55" t="s">
        <v>334</v>
      </c>
      <c r="I174" s="47" t="s">
        <v>728</v>
      </c>
      <c r="J174" s="29" t="str">
        <f>'[3]3.1.КВЛ'!$A$31</f>
        <v>Модуль конференц стола</v>
      </c>
      <c r="K174" s="41" t="s">
        <v>45</v>
      </c>
      <c r="L174" s="30" t="s">
        <v>72</v>
      </c>
      <c r="M174" s="114">
        <v>1</v>
      </c>
      <c r="N174" s="114">
        <f>O174/M174</f>
        <v>953562.49999999988</v>
      </c>
      <c r="O174" s="114">
        <f t="shared" si="17"/>
        <v>953562.49999999988</v>
      </c>
      <c r="P174" s="89">
        <v>1067990</v>
      </c>
      <c r="Q174" s="33" t="s">
        <v>661</v>
      </c>
      <c r="R174" s="26" t="s">
        <v>218</v>
      </c>
      <c r="S174" s="35" t="s">
        <v>43</v>
      </c>
      <c r="T174" s="26">
        <v>0</v>
      </c>
      <c r="U174" s="27"/>
      <c r="V174" s="36" t="s">
        <v>25</v>
      </c>
      <c r="Y174" s="37"/>
    </row>
    <row r="175" spans="1:25" ht="93.6" x14ac:dyDescent="0.3">
      <c r="A175" s="26">
        <v>161</v>
      </c>
      <c r="B175" s="26" t="s">
        <v>44</v>
      </c>
      <c r="C175" s="26" t="s">
        <v>71</v>
      </c>
      <c r="D175" s="55" t="s">
        <v>333</v>
      </c>
      <c r="E175" s="55" t="s">
        <v>198</v>
      </c>
      <c r="F175" s="55" t="s">
        <v>200</v>
      </c>
      <c r="G175" s="55" t="s">
        <v>387</v>
      </c>
      <c r="H175" s="55" t="s">
        <v>334</v>
      </c>
      <c r="I175" s="61" t="s">
        <v>703</v>
      </c>
      <c r="J175" s="29" t="s">
        <v>596</v>
      </c>
      <c r="K175" s="26" t="s">
        <v>41</v>
      </c>
      <c r="L175" s="30" t="s">
        <v>72</v>
      </c>
      <c r="M175" s="114">
        <v>2</v>
      </c>
      <c r="N175" s="114">
        <f t="shared" ref="N175:N195" si="18">O175/M175</f>
        <v>107090.17857142857</v>
      </c>
      <c r="O175" s="114">
        <f t="shared" ref="O175:O195" si="19">P175/1.12</f>
        <v>214180.35714285713</v>
      </c>
      <c r="P175" s="89">
        <v>239882</v>
      </c>
      <c r="Q175" s="35" t="s">
        <v>661</v>
      </c>
      <c r="R175" s="26" t="s">
        <v>218</v>
      </c>
      <c r="S175" s="35" t="s">
        <v>43</v>
      </c>
      <c r="T175" s="26">
        <v>0</v>
      </c>
      <c r="U175" s="27"/>
      <c r="V175" s="36" t="s">
        <v>25</v>
      </c>
    </row>
    <row r="176" spans="1:25" ht="93.6" x14ac:dyDescent="0.3">
      <c r="A176" s="26">
        <v>162</v>
      </c>
      <c r="B176" s="26" t="s">
        <v>44</v>
      </c>
      <c r="C176" s="26" t="s">
        <v>71</v>
      </c>
      <c r="D176" s="55" t="s">
        <v>337</v>
      </c>
      <c r="E176" s="55" t="s">
        <v>197</v>
      </c>
      <c r="F176" s="55" t="s">
        <v>197</v>
      </c>
      <c r="G176" s="55" t="s">
        <v>386</v>
      </c>
      <c r="H176" s="55" t="s">
        <v>338</v>
      </c>
      <c r="I176" s="61" t="s">
        <v>729</v>
      </c>
      <c r="J176" s="29" t="s">
        <v>587</v>
      </c>
      <c r="K176" s="26" t="s">
        <v>41</v>
      </c>
      <c r="L176" s="30" t="s">
        <v>72</v>
      </c>
      <c r="M176" s="114">
        <v>56</v>
      </c>
      <c r="N176" s="114">
        <f t="shared" si="18"/>
        <v>107142.85714285713</v>
      </c>
      <c r="O176" s="114">
        <f t="shared" si="19"/>
        <v>5999999.9999999991</v>
      </c>
      <c r="P176" s="89">
        <v>6720000</v>
      </c>
      <c r="Q176" s="35" t="s">
        <v>661</v>
      </c>
      <c r="R176" s="26" t="s">
        <v>218</v>
      </c>
      <c r="S176" s="35" t="s">
        <v>43</v>
      </c>
      <c r="T176" s="26">
        <v>0</v>
      </c>
      <c r="U176" s="27"/>
      <c r="V176" s="36" t="s">
        <v>25</v>
      </c>
    </row>
    <row r="177" spans="1:25" s="39" customFormat="1" ht="93.6" x14ac:dyDescent="0.3">
      <c r="A177" s="26">
        <v>163</v>
      </c>
      <c r="B177" s="26" t="s">
        <v>44</v>
      </c>
      <c r="C177" s="26" t="s">
        <v>71</v>
      </c>
      <c r="D177" s="55" t="s">
        <v>331</v>
      </c>
      <c r="E177" s="55" t="s">
        <v>198</v>
      </c>
      <c r="F177" s="55" t="s">
        <v>199</v>
      </c>
      <c r="G177" s="55" t="s">
        <v>414</v>
      </c>
      <c r="H177" s="55" t="s">
        <v>332</v>
      </c>
      <c r="I177" s="56" t="s">
        <v>589</v>
      </c>
      <c r="J177" s="29" t="s">
        <v>588</v>
      </c>
      <c r="K177" s="26" t="s">
        <v>41</v>
      </c>
      <c r="L177" s="30" t="s">
        <v>72</v>
      </c>
      <c r="M177" s="114">
        <v>10</v>
      </c>
      <c r="N177" s="114">
        <f t="shared" si="18"/>
        <v>190178.57142857142</v>
      </c>
      <c r="O177" s="114">
        <f t="shared" si="19"/>
        <v>1901785.7142857141</v>
      </c>
      <c r="P177" s="89">
        <v>2130000</v>
      </c>
      <c r="Q177" s="35" t="s">
        <v>661</v>
      </c>
      <c r="R177" s="26" t="s">
        <v>218</v>
      </c>
      <c r="S177" s="35" t="s">
        <v>43</v>
      </c>
      <c r="T177" s="26">
        <v>0</v>
      </c>
      <c r="U177" s="27"/>
      <c r="V177" s="36" t="s">
        <v>25</v>
      </c>
    </row>
    <row r="178" spans="1:25" s="8" customFormat="1" ht="93.6" x14ac:dyDescent="0.3">
      <c r="A178" s="26">
        <v>164</v>
      </c>
      <c r="B178" s="26" t="s">
        <v>44</v>
      </c>
      <c r="C178" s="26" t="s">
        <v>71</v>
      </c>
      <c r="D178" s="55" t="s">
        <v>331</v>
      </c>
      <c r="E178" s="55" t="s">
        <v>198</v>
      </c>
      <c r="F178" s="55" t="s">
        <v>199</v>
      </c>
      <c r="G178" s="55" t="s">
        <v>414</v>
      </c>
      <c r="H178" s="55" t="s">
        <v>332</v>
      </c>
      <c r="I178" s="47" t="s">
        <v>702</v>
      </c>
      <c r="J178" s="29" t="s">
        <v>590</v>
      </c>
      <c r="K178" s="26" t="s">
        <v>41</v>
      </c>
      <c r="L178" s="30" t="s">
        <v>72</v>
      </c>
      <c r="M178" s="114">
        <v>1</v>
      </c>
      <c r="N178" s="114">
        <f t="shared" si="18"/>
        <v>440558.03571428568</v>
      </c>
      <c r="O178" s="114">
        <f t="shared" si="19"/>
        <v>440558.03571428568</v>
      </c>
      <c r="P178" s="97">
        <v>493425</v>
      </c>
      <c r="Q178" s="35" t="s">
        <v>661</v>
      </c>
      <c r="R178" s="26" t="s">
        <v>218</v>
      </c>
      <c r="S178" s="35" t="s">
        <v>43</v>
      </c>
      <c r="T178" s="26">
        <v>0</v>
      </c>
      <c r="U178" s="27"/>
      <c r="V178" s="36" t="s">
        <v>25</v>
      </c>
      <c r="Y178" s="37"/>
    </row>
    <row r="179" spans="1:25" ht="93.6" x14ac:dyDescent="0.3">
      <c r="A179" s="26">
        <v>165</v>
      </c>
      <c r="B179" s="26" t="s">
        <v>44</v>
      </c>
      <c r="C179" s="26" t="s">
        <v>192</v>
      </c>
      <c r="D179" s="55" t="s">
        <v>335</v>
      </c>
      <c r="E179" s="55" t="s">
        <v>388</v>
      </c>
      <c r="F179" s="55" t="s">
        <v>203</v>
      </c>
      <c r="G179" s="55" t="s">
        <v>389</v>
      </c>
      <c r="H179" s="55" t="s">
        <v>336</v>
      </c>
      <c r="I179" s="29" t="s">
        <v>592</v>
      </c>
      <c r="J179" s="29" t="s">
        <v>591</v>
      </c>
      <c r="K179" s="26" t="s">
        <v>41</v>
      </c>
      <c r="L179" s="30" t="s">
        <v>72</v>
      </c>
      <c r="M179" s="114">
        <v>1</v>
      </c>
      <c r="N179" s="114">
        <f t="shared" si="18"/>
        <v>139821.42857142855</v>
      </c>
      <c r="O179" s="114">
        <f t="shared" si="19"/>
        <v>139821.42857142855</v>
      </c>
      <c r="P179" s="114">
        <v>156600</v>
      </c>
      <c r="Q179" s="35" t="s">
        <v>661</v>
      </c>
      <c r="R179" s="26" t="s">
        <v>218</v>
      </c>
      <c r="S179" s="35" t="s">
        <v>43</v>
      </c>
      <c r="T179" s="26">
        <v>0</v>
      </c>
      <c r="U179" s="27"/>
      <c r="V179" s="36" t="s">
        <v>25</v>
      </c>
    </row>
    <row r="180" spans="1:25" ht="93.6" x14ac:dyDescent="0.3">
      <c r="A180" s="26">
        <v>166</v>
      </c>
      <c r="B180" s="26" t="s">
        <v>44</v>
      </c>
      <c r="C180" s="26" t="s">
        <v>192</v>
      </c>
      <c r="D180" s="55" t="s">
        <v>346</v>
      </c>
      <c r="E180" s="55" t="s">
        <v>204</v>
      </c>
      <c r="F180" s="55" t="s">
        <v>204</v>
      </c>
      <c r="G180" s="55" t="s">
        <v>390</v>
      </c>
      <c r="H180" s="55" t="s">
        <v>347</v>
      </c>
      <c r="I180" s="61" t="s">
        <v>730</v>
      </c>
      <c r="J180" s="29" t="s">
        <v>593</v>
      </c>
      <c r="K180" s="26" t="s">
        <v>41</v>
      </c>
      <c r="L180" s="30" t="s">
        <v>72</v>
      </c>
      <c r="M180" s="114">
        <v>1</v>
      </c>
      <c r="N180" s="114">
        <f t="shared" si="18"/>
        <v>511698.21428571426</v>
      </c>
      <c r="O180" s="114">
        <f t="shared" si="19"/>
        <v>511698.21428571426</v>
      </c>
      <c r="P180" s="114">
        <v>573102</v>
      </c>
      <c r="Q180" s="35" t="s">
        <v>661</v>
      </c>
      <c r="R180" s="26" t="s">
        <v>218</v>
      </c>
      <c r="S180" s="35" t="s">
        <v>43</v>
      </c>
      <c r="T180" s="26">
        <v>0</v>
      </c>
      <c r="U180" s="27"/>
      <c r="V180" s="36" t="s">
        <v>25</v>
      </c>
    </row>
    <row r="181" spans="1:25" ht="93.6" x14ac:dyDescent="0.3">
      <c r="A181" s="26">
        <v>167</v>
      </c>
      <c r="B181" s="26" t="s">
        <v>44</v>
      </c>
      <c r="C181" s="26" t="s">
        <v>192</v>
      </c>
      <c r="D181" s="55" t="s">
        <v>335</v>
      </c>
      <c r="E181" s="55" t="s">
        <v>388</v>
      </c>
      <c r="F181" s="55" t="s">
        <v>217</v>
      </c>
      <c r="G181" s="55" t="s">
        <v>389</v>
      </c>
      <c r="H181" s="55" t="s">
        <v>336</v>
      </c>
      <c r="I181" s="56" t="s">
        <v>595</v>
      </c>
      <c r="J181" s="29" t="s">
        <v>594</v>
      </c>
      <c r="K181" s="26" t="s">
        <v>41</v>
      </c>
      <c r="L181" s="30" t="s">
        <v>72</v>
      </c>
      <c r="M181" s="114">
        <v>1</v>
      </c>
      <c r="N181" s="114">
        <f t="shared" si="18"/>
        <v>342924.1071428571</v>
      </c>
      <c r="O181" s="114">
        <f t="shared" si="19"/>
        <v>342924.1071428571</v>
      </c>
      <c r="P181" s="114">
        <v>384075</v>
      </c>
      <c r="Q181" s="35" t="s">
        <v>661</v>
      </c>
      <c r="R181" s="26" t="s">
        <v>218</v>
      </c>
      <c r="S181" s="35" t="s">
        <v>43</v>
      </c>
      <c r="T181" s="26">
        <v>0</v>
      </c>
      <c r="U181" s="27"/>
      <c r="V181" s="36" t="s">
        <v>25</v>
      </c>
    </row>
    <row r="182" spans="1:25" ht="93.6" x14ac:dyDescent="0.3">
      <c r="A182" s="26">
        <v>168</v>
      </c>
      <c r="B182" s="26" t="s">
        <v>44</v>
      </c>
      <c r="C182" s="26" t="s">
        <v>192</v>
      </c>
      <c r="D182" s="55" t="s">
        <v>329</v>
      </c>
      <c r="E182" s="55" t="s">
        <v>198</v>
      </c>
      <c r="F182" s="55" t="s">
        <v>199</v>
      </c>
      <c r="G182" s="55" t="s">
        <v>391</v>
      </c>
      <c r="H182" s="55" t="s">
        <v>330</v>
      </c>
      <c r="I182" s="56" t="s">
        <v>205</v>
      </c>
      <c r="J182" s="29" t="s">
        <v>206</v>
      </c>
      <c r="K182" s="26" t="s">
        <v>41</v>
      </c>
      <c r="L182" s="30" t="s">
        <v>72</v>
      </c>
      <c r="M182" s="114">
        <v>1</v>
      </c>
      <c r="N182" s="114">
        <f t="shared" si="18"/>
        <v>143075.89285714284</v>
      </c>
      <c r="O182" s="114">
        <f t="shared" si="19"/>
        <v>143075.89285714284</v>
      </c>
      <c r="P182" s="114">
        <v>160245</v>
      </c>
      <c r="Q182" s="35" t="s">
        <v>661</v>
      </c>
      <c r="R182" s="26" t="s">
        <v>218</v>
      </c>
      <c r="S182" s="35" t="s">
        <v>43</v>
      </c>
      <c r="T182" s="26">
        <v>0</v>
      </c>
      <c r="U182" s="27"/>
      <c r="V182" s="36" t="s">
        <v>25</v>
      </c>
    </row>
    <row r="183" spans="1:25" ht="93.6" x14ac:dyDescent="0.3">
      <c r="A183" s="26">
        <v>169</v>
      </c>
      <c r="B183" s="26" t="s">
        <v>44</v>
      </c>
      <c r="C183" s="26" t="s">
        <v>192</v>
      </c>
      <c r="D183" s="55" t="s">
        <v>333</v>
      </c>
      <c r="E183" s="55" t="s">
        <v>198</v>
      </c>
      <c r="F183" s="55" t="s">
        <v>200</v>
      </c>
      <c r="G183" s="55" t="s">
        <v>387</v>
      </c>
      <c r="H183" s="55" t="s">
        <v>334</v>
      </c>
      <c r="I183" s="56" t="s">
        <v>201</v>
      </c>
      <c r="J183" s="29" t="s">
        <v>202</v>
      </c>
      <c r="K183" s="26" t="s">
        <v>41</v>
      </c>
      <c r="L183" s="30" t="s">
        <v>72</v>
      </c>
      <c r="M183" s="114">
        <v>1</v>
      </c>
      <c r="N183" s="114">
        <f t="shared" si="18"/>
        <v>207321.42857142855</v>
      </c>
      <c r="O183" s="114">
        <f t="shared" si="19"/>
        <v>207321.42857142855</v>
      </c>
      <c r="P183" s="114">
        <v>232200</v>
      </c>
      <c r="Q183" s="35" t="s">
        <v>661</v>
      </c>
      <c r="R183" s="26" t="s">
        <v>218</v>
      </c>
      <c r="S183" s="35" t="s">
        <v>43</v>
      </c>
      <c r="T183" s="26">
        <v>0</v>
      </c>
      <c r="U183" s="27"/>
      <c r="V183" s="36" t="s">
        <v>25</v>
      </c>
    </row>
    <row r="184" spans="1:25" ht="72.75" customHeight="1" x14ac:dyDescent="0.3">
      <c r="A184" s="26">
        <v>170</v>
      </c>
      <c r="B184" s="26" t="s">
        <v>44</v>
      </c>
      <c r="C184" s="26" t="s">
        <v>192</v>
      </c>
      <c r="D184" s="55" t="s">
        <v>692</v>
      </c>
      <c r="E184" s="55" t="s">
        <v>693</v>
      </c>
      <c r="F184" s="55" t="s">
        <v>693</v>
      </c>
      <c r="G184" s="55" t="s">
        <v>695</v>
      </c>
      <c r="H184" s="55" t="s">
        <v>694</v>
      </c>
      <c r="I184" s="61" t="s">
        <v>731</v>
      </c>
      <c r="J184" s="56" t="s">
        <v>696</v>
      </c>
      <c r="K184" s="26" t="s">
        <v>41</v>
      </c>
      <c r="L184" s="30" t="s">
        <v>72</v>
      </c>
      <c r="M184" s="115">
        <v>4</v>
      </c>
      <c r="N184" s="115">
        <f t="shared" si="18"/>
        <v>112561.60714285713</v>
      </c>
      <c r="O184" s="115">
        <f t="shared" si="19"/>
        <v>450246.42857142852</v>
      </c>
      <c r="P184" s="115">
        <v>504276</v>
      </c>
      <c r="Q184" s="35" t="s">
        <v>660</v>
      </c>
      <c r="R184" s="26" t="s">
        <v>699</v>
      </c>
      <c r="S184" s="35" t="s">
        <v>258</v>
      </c>
      <c r="T184" s="26">
        <v>0</v>
      </c>
      <c r="U184" s="27"/>
      <c r="V184" s="36" t="s">
        <v>34</v>
      </c>
    </row>
    <row r="185" spans="1:25" ht="77.25" customHeight="1" x14ac:dyDescent="0.3">
      <c r="A185" s="26">
        <v>171</v>
      </c>
      <c r="B185" s="26" t="s">
        <v>44</v>
      </c>
      <c r="C185" s="26" t="s">
        <v>192</v>
      </c>
      <c r="D185" s="55" t="s">
        <v>692</v>
      </c>
      <c r="E185" s="55" t="s">
        <v>693</v>
      </c>
      <c r="F185" s="55" t="s">
        <v>693</v>
      </c>
      <c r="G185" s="55" t="s">
        <v>695</v>
      </c>
      <c r="H185" s="55" t="s">
        <v>694</v>
      </c>
      <c r="I185" s="61" t="s">
        <v>732</v>
      </c>
      <c r="J185" s="56" t="s">
        <v>697</v>
      </c>
      <c r="K185" s="26" t="s">
        <v>41</v>
      </c>
      <c r="L185" s="30" t="s">
        <v>72</v>
      </c>
      <c r="M185" s="115">
        <v>2</v>
      </c>
      <c r="N185" s="115">
        <f t="shared" si="18"/>
        <v>87937.94642857142</v>
      </c>
      <c r="O185" s="115">
        <f t="shared" si="19"/>
        <v>175875.89285714284</v>
      </c>
      <c r="P185" s="115">
        <v>196981</v>
      </c>
      <c r="Q185" s="35" t="s">
        <v>660</v>
      </c>
      <c r="R185" s="26" t="s">
        <v>699</v>
      </c>
      <c r="S185" s="35" t="s">
        <v>700</v>
      </c>
      <c r="T185" s="26">
        <v>0</v>
      </c>
      <c r="U185" s="27"/>
      <c r="V185" s="36" t="s">
        <v>34</v>
      </c>
    </row>
    <row r="186" spans="1:25" s="8" customFormat="1" ht="62.4" x14ac:dyDescent="0.3">
      <c r="A186" s="26">
        <v>172</v>
      </c>
      <c r="B186" s="26" t="s">
        <v>44</v>
      </c>
      <c r="C186" s="26" t="s">
        <v>192</v>
      </c>
      <c r="D186" s="27" t="s">
        <v>692</v>
      </c>
      <c r="E186" s="55" t="s">
        <v>693</v>
      </c>
      <c r="F186" s="55" t="s">
        <v>693</v>
      </c>
      <c r="G186" s="55" t="s">
        <v>695</v>
      </c>
      <c r="H186" s="55" t="s">
        <v>694</v>
      </c>
      <c r="I186" s="61" t="s">
        <v>733</v>
      </c>
      <c r="J186" s="56" t="s">
        <v>698</v>
      </c>
      <c r="K186" s="26" t="s">
        <v>41</v>
      </c>
      <c r="L186" s="30" t="s">
        <v>72</v>
      </c>
      <c r="M186" s="115">
        <v>23</v>
      </c>
      <c r="N186" s="115">
        <f t="shared" si="18"/>
        <v>79143.749999999985</v>
      </c>
      <c r="O186" s="115">
        <f t="shared" si="19"/>
        <v>1820306.2499999998</v>
      </c>
      <c r="P186" s="124">
        <v>2038743</v>
      </c>
      <c r="Q186" s="45" t="s">
        <v>660</v>
      </c>
      <c r="R186" s="26" t="s">
        <v>699</v>
      </c>
      <c r="S186" s="35" t="s">
        <v>43</v>
      </c>
      <c r="T186" s="26">
        <v>0</v>
      </c>
      <c r="U186" s="27"/>
      <c r="V186" s="36" t="s">
        <v>34</v>
      </c>
      <c r="Y186" s="37"/>
    </row>
    <row r="187" spans="1:25" s="51" customFormat="1" ht="82.5" customHeight="1" x14ac:dyDescent="0.3">
      <c r="A187" s="26">
        <v>173</v>
      </c>
      <c r="B187" s="26" t="s">
        <v>44</v>
      </c>
      <c r="C187" s="26" t="s">
        <v>71</v>
      </c>
      <c r="D187" s="27" t="s">
        <v>348</v>
      </c>
      <c r="E187" s="55" t="s">
        <v>121</v>
      </c>
      <c r="F187" s="55" t="s">
        <v>121</v>
      </c>
      <c r="G187" s="55" t="s">
        <v>370</v>
      </c>
      <c r="H187" s="55" t="s">
        <v>349</v>
      </c>
      <c r="I187" s="29" t="s">
        <v>122</v>
      </c>
      <c r="J187" s="47" t="s">
        <v>123</v>
      </c>
      <c r="K187" s="41" t="s">
        <v>45</v>
      </c>
      <c r="L187" s="48" t="s">
        <v>669</v>
      </c>
      <c r="M187" s="115">
        <v>40</v>
      </c>
      <c r="N187" s="115">
        <f t="shared" si="18"/>
        <v>428571.42857142852</v>
      </c>
      <c r="O187" s="115">
        <f t="shared" si="19"/>
        <v>17142857.142857142</v>
      </c>
      <c r="P187" s="124">
        <v>19200000</v>
      </c>
      <c r="Q187" s="2" t="s">
        <v>701</v>
      </c>
      <c r="R187" s="3" t="s">
        <v>120</v>
      </c>
      <c r="S187" s="35" t="s">
        <v>43</v>
      </c>
      <c r="T187" s="26">
        <v>0</v>
      </c>
      <c r="U187" s="27"/>
      <c r="V187" s="36" t="s">
        <v>26</v>
      </c>
      <c r="W187" s="8"/>
      <c r="X187" s="8"/>
      <c r="Y187" s="37"/>
    </row>
    <row r="188" spans="1:25" s="8" customFormat="1" ht="152.25" customHeight="1" x14ac:dyDescent="0.3">
      <c r="A188" s="26">
        <v>174</v>
      </c>
      <c r="B188" s="26" t="s">
        <v>44</v>
      </c>
      <c r="C188" s="26" t="s">
        <v>71</v>
      </c>
      <c r="D188" s="92" t="s">
        <v>670</v>
      </c>
      <c r="E188" s="28" t="s">
        <v>597</v>
      </c>
      <c r="F188" s="28" t="s">
        <v>597</v>
      </c>
      <c r="G188" s="28" t="s">
        <v>671</v>
      </c>
      <c r="H188" s="99" t="s">
        <v>672</v>
      </c>
      <c r="I188" s="29" t="s">
        <v>597</v>
      </c>
      <c r="J188" s="47" t="s">
        <v>597</v>
      </c>
      <c r="K188" s="41" t="s">
        <v>45</v>
      </c>
      <c r="L188" s="48" t="s">
        <v>125</v>
      </c>
      <c r="M188" s="115">
        <v>1</v>
      </c>
      <c r="N188" s="115">
        <f t="shared" si="18"/>
        <v>17142857.142857142</v>
      </c>
      <c r="O188" s="115">
        <f t="shared" si="19"/>
        <v>17142857.142857142</v>
      </c>
      <c r="P188" s="125">
        <v>19200000</v>
      </c>
      <c r="Q188" s="49" t="s">
        <v>701</v>
      </c>
      <c r="R188" s="3" t="s">
        <v>120</v>
      </c>
      <c r="S188" s="35" t="s">
        <v>43</v>
      </c>
      <c r="T188" s="26">
        <v>0</v>
      </c>
      <c r="U188" s="27"/>
      <c r="V188" s="36" t="s">
        <v>26</v>
      </c>
      <c r="W188" s="100"/>
      <c r="X188" s="100"/>
      <c r="Y188" s="101"/>
    </row>
    <row r="189" spans="1:25" ht="78" x14ac:dyDescent="0.3">
      <c r="A189" s="26">
        <v>175</v>
      </c>
      <c r="B189" s="26" t="s">
        <v>44</v>
      </c>
      <c r="C189" s="26" t="s">
        <v>71</v>
      </c>
      <c r="D189" s="27" t="s">
        <v>363</v>
      </c>
      <c r="E189" s="28" t="s">
        <v>252</v>
      </c>
      <c r="F189" s="28" t="s">
        <v>252</v>
      </c>
      <c r="G189" s="28" t="s">
        <v>413</v>
      </c>
      <c r="H189" s="92" t="s">
        <v>362</v>
      </c>
      <c r="I189" s="29" t="s">
        <v>253</v>
      </c>
      <c r="J189" s="29" t="s">
        <v>254</v>
      </c>
      <c r="K189" s="26" t="s">
        <v>244</v>
      </c>
      <c r="L189" s="30" t="s">
        <v>125</v>
      </c>
      <c r="M189" s="115">
        <v>1</v>
      </c>
      <c r="N189" s="115">
        <f t="shared" si="18"/>
        <v>2100000</v>
      </c>
      <c r="O189" s="115">
        <f t="shared" si="19"/>
        <v>2100000</v>
      </c>
      <c r="P189" s="124">
        <v>2352000</v>
      </c>
      <c r="Q189" s="128" t="s">
        <v>656</v>
      </c>
      <c r="R189" s="34" t="s">
        <v>251</v>
      </c>
      <c r="S189" s="35" t="s">
        <v>43</v>
      </c>
      <c r="T189" s="26">
        <v>0</v>
      </c>
      <c r="U189" s="27"/>
      <c r="V189" s="36" t="s">
        <v>26</v>
      </c>
    </row>
    <row r="190" spans="1:25" s="8" customFormat="1" ht="140.4" x14ac:dyDescent="0.3">
      <c r="A190" s="91">
        <v>176</v>
      </c>
      <c r="B190" s="26" t="s">
        <v>44</v>
      </c>
      <c r="C190" s="26" t="s">
        <v>71</v>
      </c>
      <c r="D190" s="27" t="s">
        <v>339</v>
      </c>
      <c r="E190" s="28" t="s">
        <v>408</v>
      </c>
      <c r="F190" s="28" t="s">
        <v>126</v>
      </c>
      <c r="G190" s="28" t="s">
        <v>673</v>
      </c>
      <c r="H190" s="28" t="s">
        <v>340</v>
      </c>
      <c r="I190" s="29" t="s">
        <v>674</v>
      </c>
      <c r="J190" s="102" t="s">
        <v>598</v>
      </c>
      <c r="K190" s="63" t="s">
        <v>255</v>
      </c>
      <c r="L190" s="48" t="s">
        <v>125</v>
      </c>
      <c r="M190" s="115">
        <v>1</v>
      </c>
      <c r="N190" s="126">
        <f t="shared" si="18"/>
        <v>2999999.9999999995</v>
      </c>
      <c r="O190" s="126">
        <f t="shared" si="19"/>
        <v>2999999.9999999995</v>
      </c>
      <c r="P190" s="95">
        <v>3360000</v>
      </c>
      <c r="Q190" s="103" t="s">
        <v>659</v>
      </c>
      <c r="R190" s="104" t="s">
        <v>243</v>
      </c>
      <c r="S190" s="35" t="s">
        <v>43</v>
      </c>
      <c r="T190" s="26">
        <v>0</v>
      </c>
      <c r="U190" s="27"/>
      <c r="V190" s="105" t="s">
        <v>26</v>
      </c>
      <c r="W190" s="106"/>
      <c r="Y190" s="37"/>
    </row>
    <row r="191" spans="1:25" s="8" customFormat="1" ht="140.4" x14ac:dyDescent="0.3">
      <c r="A191" s="91">
        <v>177</v>
      </c>
      <c r="B191" s="26" t="s">
        <v>44</v>
      </c>
      <c r="C191" s="26" t="s">
        <v>71</v>
      </c>
      <c r="D191" s="27" t="s">
        <v>339</v>
      </c>
      <c r="E191" s="28" t="s">
        <v>677</v>
      </c>
      <c r="F191" s="28" t="s">
        <v>126</v>
      </c>
      <c r="G191" s="28" t="s">
        <v>678</v>
      </c>
      <c r="H191" s="28" t="s">
        <v>340</v>
      </c>
      <c r="I191" s="29" t="s">
        <v>679</v>
      </c>
      <c r="J191" s="47" t="str">
        <f>'[2]3.1.КВЛ'!$A$82</f>
        <v>Программное обеспечение для мониторинга ИТ инфраструктуры</v>
      </c>
      <c r="K191" s="41" t="s">
        <v>231</v>
      </c>
      <c r="L191" s="48" t="s">
        <v>125</v>
      </c>
      <c r="M191" s="115">
        <v>1</v>
      </c>
      <c r="N191" s="115">
        <f t="shared" si="18"/>
        <v>6299999.9999999991</v>
      </c>
      <c r="O191" s="115">
        <f t="shared" si="19"/>
        <v>6299999.9999999991</v>
      </c>
      <c r="P191" s="32">
        <v>7056000</v>
      </c>
      <c r="Q191" s="49" t="s">
        <v>701</v>
      </c>
      <c r="R191" s="3" t="s">
        <v>243</v>
      </c>
      <c r="S191" s="35" t="s">
        <v>43</v>
      </c>
      <c r="T191" s="26">
        <v>0</v>
      </c>
      <c r="U191" s="27"/>
      <c r="V191" s="36" t="s">
        <v>26</v>
      </c>
      <c r="Y191" s="37"/>
    </row>
    <row r="192" spans="1:25" ht="93.6" x14ac:dyDescent="0.3">
      <c r="A192" s="91">
        <v>178</v>
      </c>
      <c r="B192" s="26" t="s">
        <v>44</v>
      </c>
      <c r="C192" s="26" t="s">
        <v>37</v>
      </c>
      <c r="D192" s="27" t="s">
        <v>451</v>
      </c>
      <c r="E192" s="28" t="s">
        <v>453</v>
      </c>
      <c r="F192" s="28" t="s">
        <v>452</v>
      </c>
      <c r="G192" s="28" t="s">
        <v>453</v>
      </c>
      <c r="H192" s="28" t="s">
        <v>452</v>
      </c>
      <c r="I192" s="102" t="s">
        <v>680</v>
      </c>
      <c r="J192" s="47" t="s">
        <v>599</v>
      </c>
      <c r="K192" s="41" t="s">
        <v>45</v>
      </c>
      <c r="L192" s="48" t="s">
        <v>42</v>
      </c>
      <c r="M192" s="115">
        <v>1</v>
      </c>
      <c r="N192" s="115">
        <f t="shared" si="18"/>
        <v>223214285.7142857</v>
      </c>
      <c r="O192" s="115">
        <f t="shared" si="19"/>
        <v>223214285.7142857</v>
      </c>
      <c r="P192" s="32">
        <v>250000000</v>
      </c>
      <c r="Q192" s="49" t="s">
        <v>657</v>
      </c>
      <c r="R192" s="104" t="s">
        <v>675</v>
      </c>
      <c r="S192" s="35" t="s">
        <v>43</v>
      </c>
      <c r="T192" s="26">
        <v>0</v>
      </c>
      <c r="U192" s="63"/>
      <c r="V192" s="107" t="s">
        <v>26</v>
      </c>
    </row>
    <row r="193" spans="1:25" s="100" customFormat="1" ht="129" customHeight="1" x14ac:dyDescent="0.3">
      <c r="A193" s="34">
        <v>179</v>
      </c>
      <c r="B193" s="34" t="s">
        <v>44</v>
      </c>
      <c r="C193" s="34" t="s">
        <v>37</v>
      </c>
      <c r="D193" s="27" t="s">
        <v>451</v>
      </c>
      <c r="E193" s="28" t="s">
        <v>453</v>
      </c>
      <c r="F193" s="28" t="s">
        <v>452</v>
      </c>
      <c r="G193" s="28" t="s">
        <v>453</v>
      </c>
      <c r="H193" s="55" t="s">
        <v>452</v>
      </c>
      <c r="I193" s="108" t="s">
        <v>601</v>
      </c>
      <c r="J193" s="109" t="s">
        <v>600</v>
      </c>
      <c r="K193" s="3" t="s">
        <v>45</v>
      </c>
      <c r="L193" s="48" t="s">
        <v>42</v>
      </c>
      <c r="M193" s="127">
        <v>1</v>
      </c>
      <c r="N193" s="127">
        <f t="shared" si="18"/>
        <v>34035714.285714284</v>
      </c>
      <c r="O193" s="127">
        <f t="shared" si="19"/>
        <v>34035714.285714284</v>
      </c>
      <c r="P193" s="95">
        <v>38120000</v>
      </c>
      <c r="Q193" s="2" t="s">
        <v>662</v>
      </c>
      <c r="R193" s="104" t="s">
        <v>675</v>
      </c>
      <c r="S193" s="73" t="s">
        <v>43</v>
      </c>
      <c r="T193" s="34">
        <v>0</v>
      </c>
      <c r="U193" s="110"/>
      <c r="V193" s="36" t="s">
        <v>26</v>
      </c>
      <c r="W193" s="51"/>
      <c r="X193" s="51"/>
      <c r="Y193" s="51"/>
    </row>
    <row r="194" spans="1:25" s="8" customFormat="1" ht="99" customHeight="1" x14ac:dyDescent="0.3">
      <c r="A194" s="26">
        <v>180</v>
      </c>
      <c r="B194" s="34" t="s">
        <v>44</v>
      </c>
      <c r="C194" s="34" t="s">
        <v>37</v>
      </c>
      <c r="D194" s="27" t="s">
        <v>451</v>
      </c>
      <c r="E194" s="28" t="s">
        <v>453</v>
      </c>
      <c r="F194" s="28" t="s">
        <v>452</v>
      </c>
      <c r="G194" s="28" t="s">
        <v>453</v>
      </c>
      <c r="H194" s="55" t="s">
        <v>452</v>
      </c>
      <c r="I194" s="29" t="s">
        <v>676</v>
      </c>
      <c r="J194" s="47" t="s">
        <v>602</v>
      </c>
      <c r="K194" s="41" t="s">
        <v>45</v>
      </c>
      <c r="L194" s="48" t="s">
        <v>42</v>
      </c>
      <c r="M194" s="115">
        <v>1</v>
      </c>
      <c r="N194" s="115">
        <f t="shared" si="18"/>
        <v>87499999.999999985</v>
      </c>
      <c r="O194" s="115">
        <f t="shared" si="19"/>
        <v>87499999.999999985</v>
      </c>
      <c r="P194" s="32">
        <v>98000000</v>
      </c>
      <c r="Q194" s="2" t="s">
        <v>657</v>
      </c>
      <c r="R194" s="104" t="s">
        <v>675</v>
      </c>
      <c r="S194" s="35" t="s">
        <v>43</v>
      </c>
      <c r="T194" s="26">
        <v>0</v>
      </c>
      <c r="U194" s="27"/>
      <c r="V194" s="36" t="s">
        <v>26</v>
      </c>
      <c r="Y194" s="37"/>
    </row>
    <row r="195" spans="1:25" s="39" customFormat="1" ht="85.5" customHeight="1" x14ac:dyDescent="0.3">
      <c r="A195" s="50">
        <v>181</v>
      </c>
      <c r="B195" s="55" t="s">
        <v>44</v>
      </c>
      <c r="C195" s="55" t="s">
        <v>37</v>
      </c>
      <c r="D195" s="55" t="s">
        <v>353</v>
      </c>
      <c r="E195" s="35" t="s">
        <v>394</v>
      </c>
      <c r="F195" s="35" t="s">
        <v>94</v>
      </c>
      <c r="G195" s="35" t="s">
        <v>395</v>
      </c>
      <c r="H195" s="35" t="s">
        <v>95</v>
      </c>
      <c r="I195" s="29" t="s">
        <v>604</v>
      </c>
      <c r="J195" s="47" t="s">
        <v>603</v>
      </c>
      <c r="K195" s="41" t="s">
        <v>242</v>
      </c>
      <c r="L195" s="48" t="s">
        <v>42</v>
      </c>
      <c r="M195" s="115">
        <v>1</v>
      </c>
      <c r="N195" s="115">
        <f t="shared" si="18"/>
        <v>3035714.2857142854</v>
      </c>
      <c r="O195" s="126">
        <f t="shared" si="19"/>
        <v>3035714.2857142854</v>
      </c>
      <c r="P195" s="32">
        <v>3400000</v>
      </c>
      <c r="Q195" s="2" t="s">
        <v>659</v>
      </c>
      <c r="R195" s="104" t="s">
        <v>675</v>
      </c>
      <c r="S195" s="35" t="s">
        <v>43</v>
      </c>
      <c r="T195" s="26">
        <v>0</v>
      </c>
      <c r="U195" s="27"/>
      <c r="V195" s="36" t="s">
        <v>26</v>
      </c>
      <c r="W195" s="51"/>
      <c r="X195" s="51"/>
      <c r="Y195" s="51"/>
    </row>
    <row r="196" spans="1:25" ht="83.25" customHeight="1" x14ac:dyDescent="0.3">
      <c r="A196" s="147">
        <v>182</v>
      </c>
      <c r="B196" s="147" t="s">
        <v>44</v>
      </c>
      <c r="C196" s="147" t="s">
        <v>37</v>
      </c>
      <c r="D196" s="148" t="s">
        <v>800</v>
      </c>
      <c r="E196" s="28" t="s">
        <v>801</v>
      </c>
      <c r="F196" s="28" t="s">
        <v>802</v>
      </c>
      <c r="G196" s="28" t="s">
        <v>803</v>
      </c>
      <c r="H196" s="28" t="s">
        <v>804</v>
      </c>
      <c r="I196" s="145" t="s">
        <v>805</v>
      </c>
      <c r="J196" s="145" t="s">
        <v>806</v>
      </c>
      <c r="K196" s="147" t="s">
        <v>48</v>
      </c>
      <c r="L196" s="139" t="s">
        <v>42</v>
      </c>
      <c r="M196" s="149">
        <v>1</v>
      </c>
      <c r="N196" s="152">
        <f t="shared" ref="N196:N197" si="20">O196/M196</f>
        <v>94778004.464285702</v>
      </c>
      <c r="O196" s="152">
        <f>P196/1.12</f>
        <v>94778004.464285702</v>
      </c>
      <c r="P196" s="153">
        <v>106151365</v>
      </c>
      <c r="Q196" s="2" t="s">
        <v>661</v>
      </c>
      <c r="R196" s="34" t="s">
        <v>584</v>
      </c>
      <c r="S196" s="150" t="s">
        <v>43</v>
      </c>
      <c r="T196" s="147">
        <v>0</v>
      </c>
      <c r="U196" s="148"/>
      <c r="V196" s="151" t="s">
        <v>30</v>
      </c>
    </row>
    <row r="197" spans="1:25" ht="84" customHeight="1" x14ac:dyDescent="0.3">
      <c r="A197" s="147">
        <v>183</v>
      </c>
      <c r="B197" s="147" t="s">
        <v>44</v>
      </c>
      <c r="C197" s="147" t="s">
        <v>71</v>
      </c>
      <c r="D197" s="148" t="s">
        <v>810</v>
      </c>
      <c r="E197" s="28" t="s">
        <v>813</v>
      </c>
      <c r="F197" s="28" t="s">
        <v>811</v>
      </c>
      <c r="G197" s="28" t="s">
        <v>814</v>
      </c>
      <c r="H197" s="28" t="s">
        <v>812</v>
      </c>
      <c r="I197" s="145" t="s">
        <v>815</v>
      </c>
      <c r="J197" s="145" t="s">
        <v>809</v>
      </c>
      <c r="K197" s="147" t="s">
        <v>242</v>
      </c>
      <c r="L197" s="139" t="s">
        <v>72</v>
      </c>
      <c r="M197" s="149">
        <v>18406</v>
      </c>
      <c r="N197" s="152">
        <f t="shared" si="20"/>
        <v>249.45204203598203</v>
      </c>
      <c r="O197" s="152">
        <f>P197/1.12</f>
        <v>4591414.2857142854</v>
      </c>
      <c r="P197" s="153">
        <v>5142384</v>
      </c>
      <c r="Q197" s="2" t="s">
        <v>659</v>
      </c>
      <c r="R197" s="34" t="s">
        <v>584</v>
      </c>
      <c r="S197" s="150" t="s">
        <v>258</v>
      </c>
      <c r="T197" s="147">
        <v>0</v>
      </c>
      <c r="U197" s="148"/>
      <c r="V197" s="151" t="s">
        <v>25</v>
      </c>
    </row>
  </sheetData>
  <autoFilter ref="A14:Y196"/>
  <mergeCells count="33">
    <mergeCell ref="V12:V13"/>
    <mergeCell ref="Q12:Q13"/>
    <mergeCell ref="S12:S13"/>
    <mergeCell ref="R12:R13"/>
    <mergeCell ref="O12:O13"/>
    <mergeCell ref="U12:U13"/>
    <mergeCell ref="T12:T13"/>
    <mergeCell ref="M12:M13"/>
    <mergeCell ref="N12:N13"/>
    <mergeCell ref="P12:P13"/>
    <mergeCell ref="B12:B13"/>
    <mergeCell ref="H12:H13"/>
    <mergeCell ref="E12:E13"/>
    <mergeCell ref="A12:A13"/>
    <mergeCell ref="D12:D13"/>
    <mergeCell ref="F12:F13"/>
    <mergeCell ref="L12:L13"/>
    <mergeCell ref="I12:I13"/>
    <mergeCell ref="G12:G13"/>
    <mergeCell ref="C12:C13"/>
    <mergeCell ref="J12:J13"/>
    <mergeCell ref="K12:K13"/>
    <mergeCell ref="R2:V2"/>
    <mergeCell ref="A1:C1"/>
    <mergeCell ref="B6:B7"/>
    <mergeCell ref="C6:C7"/>
    <mergeCell ref="D6:D7"/>
    <mergeCell ref="E6:E7"/>
    <mergeCell ref="F6:F7"/>
    <mergeCell ref="A2:C2"/>
    <mergeCell ref="A3:C3"/>
    <mergeCell ref="A4:C4"/>
    <mergeCell ref="G6:G7"/>
  </mergeCells>
  <dataValidations xWindow="787" yWindow="797" count="9">
    <dataValidation allowBlank="1" showInputMessage="1" showErrorMessage="1" prompt="Характеристика на русском языке заполняется автоматически в соответствии с КТРУ" sqref="H50 E143 I18 H41:H44 H54:I55 H187:I187 G190:H190 H166 G76 E33 I172 H192 I76 I52 I31:I35 H36:I36 I37:I38 I86:I87 I20 I58 H162:I162 I68:I71 G79:G80 I78:I81 I89 I191 I93:I94 I97 I140:I146 I101:I103 H104:I106 I148:I156 H123:I124 I125:I136 J184:J186 G170 I193 I163:I164 I168:I169 I108:I122"/>
    <dataValidation allowBlank="1" showInputMessage="1" showErrorMessage="1" prompt="Введите дополнительную характеристику на русском языке" sqref="J46 J18 I17:J17 J86:J87 I59:J59 I100:J100 I167:J167 J52 J31 J36:J38 J189 J58 J89 J191 J101 J108:J112 J165:J166 J193 J49 J168:J170 I21:J22 J172 I173:J173 I190:J190 J195 J144:J148 G196:G197 JC196 SY196 ACU196 AMQ196 AWM196 BGI196 BQE196 CAA196 CJW196 CTS196 DDO196 DNK196 DXG196 EHC196 EQY196 FAU196 FKQ196 FUM196 GEI196 GOE196 GYA196 HHW196 HRS196 IBO196 ILK196 IVG196 JFC196 JOY196 JYU196 KIQ196 KSM196 LCI196 LME196 LWA196 MFW196 MPS196 MZO196 NJK196 NTG196 ODC196 OMY196 OWU196 PGQ196 PQM196 QAI196 QKE196 QUA196 RDW196 RNS196 RXO196 SHK196 SRG196 TBC196 TKY196 TUU196 UEQ196 UOM196 UYI196 VIE196 VSA196 WBW196 WLS196 WVO196"/>
    <dataValidation allowBlank="1" showInputMessage="1" showErrorMessage="1" prompt="Наименование на государственном языке заполняется автоматически в соответствии с КТРУ" sqref="G103 E17:H17 E100:H100 E46:E48 G125:G136 E21:E22 E59 E76 E68:E74 E78:E84 E90 H97 H95 E92:E97 G47:G48 E102:E106 G117:G118 E119:E120 G120 G122 E187 E147 E152 G153:G154 E162:E164 E193:F194 E167 E122:E136 E53:E56 E27:E28 G27:G28 E155:E156 G92"/>
    <dataValidation allowBlank="1" showInputMessage="1" showErrorMessage="1" prompt="Наименование на русском языке заполняется автоматически в соответствии с КТРУ" sqref="E18 E86:E87 E173:H173 E166 G166 E190:F190 J121 H165 E45 F41:F44 I24:J24 E51 F27:F28 F167 H96 F92:F97 F123:F124 F102:F106 F162:F165 H167 F54:F55 F187 F192 F50 H27:H28 H47:H48 F47:F48 H92 H196:J197 JD196:JF196 SZ196:TB196 ACV196:ACX196 AMR196:AMT196 AWN196:AWP196 BGJ196:BGL196 BQF196:BQH196 CAB196:CAD196 CJX196:CJZ196 CTT196:CTV196 DDP196:DDR196 DNL196:DNN196 DXH196:DXJ196 EHD196:EHF196 EQZ196:ERB196 FAV196:FAX196 FKR196:FKT196 FUN196:FUP196 GEJ196:GEL196 GOF196:GOH196 GYB196:GYD196 HHX196:HHZ196 HRT196:HRV196 IBP196:IBR196 ILL196:ILN196 IVH196:IVJ196 JFD196:JFF196 JOZ196:JPB196 JYV196:JYX196 KIR196:KIT196 KSN196:KSP196 LCJ196:LCL196 LMF196:LMH196 LWB196:LWD196 MFX196:MFZ196 MPT196:MPV196 MZP196:MZR196 NJL196:NJN196 NTH196:NTJ196 ODD196:ODF196 OMZ196:ONB196 OWV196:OWX196 PGR196:PGT196 PQN196:PQP196 QAJ196:QAL196 QKF196:QKH196 QUB196:QUD196 RDX196:RDZ196 RNT196:RNV196 RXP196:RXR196 SHL196:SHN196 SRH196:SRJ196 TBD196:TBF196 TKZ196:TLB196 TUV196:TUX196 UER196:UET196 UON196:UOP196 UYJ196:UYL196 VIF196:VIH196 VSB196:VSD196 WBX196:WBZ196 WLT196:WLV196 WVP196:WVR196 E196:F197 JA196:JB196 SW196:SX196 ACS196:ACT196 AMO196:AMP196 AWK196:AWL196 BGG196:BGH196 BQC196:BQD196 BZY196:BZZ196 CJU196:CJV196 CTQ196:CTR196 DDM196:DDN196 DNI196:DNJ196 DXE196:DXF196 EHA196:EHB196 EQW196:EQX196 FAS196:FAT196 FKO196:FKP196 FUK196:FUL196 GEG196:GEH196 GOC196:GOD196 GXY196:GXZ196 HHU196:HHV196 HRQ196:HRR196 IBM196:IBN196 ILI196:ILJ196 IVE196:IVF196 JFA196:JFB196 JOW196:JOX196 JYS196:JYT196 KIO196:KIP196 KSK196:KSL196 LCG196:LCH196 LMC196:LMD196 LVY196:LVZ196 MFU196:MFV196 MPQ196:MPR196 MZM196:MZN196 NJI196:NJJ196 NTE196:NTF196 ODA196:ODB196 OMW196:OMX196 OWS196:OWT196 PGO196:PGP196 PQK196:PQL196 QAG196:QAH196 QKC196:QKD196 QTY196:QTZ196 RDU196:RDV196 RNQ196:RNR196 RXM196:RXN196 SHI196:SHJ196 SRE196:SRF196 TBA196:TBB196 TKW196:TKX196 TUS196:TUT196 UEO196:UEP196 UOK196:UOL196 UYG196:UYH196 VIC196:VID196 VRY196:VRZ196 WBU196:WBV196 WLQ196:WLR196 WVM196:WVN196"/>
    <dataValidation allowBlank="1" showInputMessage="1" showErrorMessage="1" prompt="Характеристика на государственном языке заполняется автоматически в соответствии с КТРУ" sqref="G123:G124 E158 G78 I85:J85 I41:J41 G81:G85 G53:G56 G187:G188 G21:G22 G59 G68:G74 G167 G90 G93:G97 G102 G104:G106 G155:G158 G113:G116 G147 G149:G152 G162:G164 G193:G194 G41:G44 G46"/>
    <dataValidation allowBlank="1" showInputMessage="1" showErrorMessage="1" prompt="Введите срок поставки" sqref="R172:R173 R49:R50 R20:R23 R46 R187:R195 R55:R59 R53 R68:R72 R75 R78 R80:R81 R113:R116 R88:R89 R91:R92 R99 R159:R160"/>
    <dataValidation allowBlank="1" showInputMessage="1" showErrorMessage="1" prompt="Единица измерения заполняется автоматически в соответствии с КТРУ" sqref="L165:L174 L36:L38 L68:L76 L137:L161 L41:L48 L192 L187:L188 L163 L190 L15:L31 L78:L122 L50:L59 L196:L197 JH196 TD196 ACZ196 AMV196 AWR196 BGN196 BQJ196 CAF196 CKB196 CTX196 DDT196 DNP196 DXL196 EHH196 ERD196 FAZ196 FKV196 FUR196 GEN196 GOJ196 GYF196 HIB196 HRX196 IBT196 ILP196 IVL196 JFH196 JPD196 JYZ196 KIV196 KSR196 LCN196 LMJ196 LWF196 MGB196 MPX196 MZT196 NJP196 NTL196 ODH196 OND196 OWZ196 PGV196 PQR196 QAN196 QKJ196 QUF196 REB196 RNX196 RXT196 SHP196 SRL196 TBH196 TLD196 TUZ196 UEV196 UOR196 UYN196 VIJ196 VSF196 WCB196 WLX196 WVT196"/>
    <dataValidation type="whole" allowBlank="1" showInputMessage="1" showErrorMessage="1" error="Значение поля может быть от 0 до 100" prompt="Укажите значение размера авансового платежа, знак % не вводить" sqref="T15:T18 S24 T25 T31:T38 T41 T193 T46 T21:T22 T140:T156 T52 T57:T74 T178 T189:T190 T76:T87 T54:T55 T186:T187 T195 T49 T162:T174 S26 T89:T137 S196:S197 JO196 TK196 ADG196 ANC196 AWY196 BGU196 BQQ196 CAM196 CKI196 CUE196 DEA196 DNW196 DXS196 EHO196 ERK196 FBG196 FLC196 FUY196 GEU196 GOQ196 GYM196 HII196 HSE196 ICA196 ILW196 IVS196 JFO196 JPK196 JZG196 KJC196 KSY196 LCU196 LMQ196 LWM196 MGI196 MQE196 NAA196 NJW196 NTS196 ODO196 ONK196 OXG196 PHC196 PQY196 QAU196 QKQ196 QUM196 REI196 ROE196 RYA196 SHW196 SRS196 TBO196 TLK196 TVG196 UFC196 UOY196 UYU196 VIQ196 VSM196 WCI196 WME196 WWA196">
      <formula1>0</formula1>
      <formula2>100</formula2>
    </dataValidation>
    <dataValidation allowBlank="1" showInputMessage="1" showErrorMessage="1" prompt="Введите дополнительную характеристику на государственном языке" sqref="I170 I165:I166 I46 I147"/>
  </dataValidations>
  <pageMargins left="0.23622047244094491" right="0.23622047244094491" top="0.74803149606299213" bottom="0.74803149606299213" header="0.31496062992125984" footer="0.31496062992125984"/>
  <pageSetup paperSize="9" scale="37" fitToHeight="0" orientation="landscape" r:id="rId1"/>
  <headerFoot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 закупок 2020</vt:lpstr>
      <vt:lpstr>'План закупок 2020'!Заголовки_для_печати</vt:lpstr>
      <vt:lpstr>'План закупок 2020'!Область_печати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2019-12-12T07:06:28Z</dcterms:modified>
</cp:coreProperties>
</file>