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46" i="1" l="1"/>
  <c r="Z46" i="1"/>
  <c r="Y46" i="1"/>
  <c r="X46" i="1"/>
  <c r="X30" i="1" l="1"/>
  <c r="W30" i="1"/>
  <c r="S30" i="1"/>
  <c r="R30" i="1"/>
  <c r="W29" i="1" l="1"/>
  <c r="S29" i="1"/>
  <c r="X19" i="1"/>
  <c r="W19" i="1"/>
  <c r="S19" i="1"/>
  <c r="R19" i="1"/>
</calcChain>
</file>

<file path=xl/sharedStrings.xml><?xml version="1.0" encoding="utf-8"?>
<sst xmlns="http://schemas.openxmlformats.org/spreadsheetml/2006/main" count="587" uniqueCount="143">
  <si>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</si>
  <si>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</si>
  <si>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</si>
  <si>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</si>
  <si>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</si>
  <si>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</si>
  <si>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</si>
  <si>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</si>
  <si>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</si>
  <si>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</si>
  <si>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</si>
  <si>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</si>
  <si>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</si>
  <si>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</si>
  <si>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</si>
  <si>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</si>
  <si>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</si>
  <si>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</si>
  <si>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</si>
  <si>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</si>
  <si>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</si>
  <si>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</si>
  <si>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</si>
  <si>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</si>
  <si>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</si>
  <si>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</si>
  <si>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</si>
  <si>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</si>
  <si>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</si>
  <si>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</si>
  <si>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</si>
  <si>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</si>
  <si>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</si>
  <si>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</si>
  <si>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</si>
  <si>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</si>
  <si>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</si>
  <si>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</si>
  <si>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</si>
  <si>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</si>
  <si>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</si>
  <si>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</si>
  <si>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</si>
  <si>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</si>
  <si>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</si>
  <si>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</si>
  <si>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</si>
  <si>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</si>
  <si>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</si>
  <si>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</si>
  <si>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</si>
  <si>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</si>
  <si>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</si>
  <si>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</si>
  <si>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</si>
  <si>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</si>
  <si>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</si>
  <si>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</si>
  <si>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</si>
  <si>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</si>
  <si>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Долгосрочный план закупкок товаров, работ и услуг АО "НУХ "Байтерек" на 2017-2021 годы</t>
  </si>
  <si>
    <t>за 2017г. до 15-04-2018г., за 2018г. до 15-04-2019г.</t>
  </si>
  <si>
    <t xml:space="preserve"> декабрь 2016 г., декабрь 2017 г.</t>
  </si>
  <si>
    <t>2017-2018гг.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</si>
  <si>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</si>
  <si>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</si>
  <si>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</si>
  <si>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</si>
  <si>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</si>
  <si>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</si>
  <si>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</si>
  <si>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</si>
  <si>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</si>
  <si>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</si>
  <si>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</si>
  <si>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</si>
  <si>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</si>
  <si>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</si>
  <si>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</si>
  <si>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</si>
  <si>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</si>
  <si>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</si>
  <si>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</si>
  <si>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</si>
  <si>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</si>
  <si>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</si>
  <si>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</si>
  <si>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</si>
  <si>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</si>
  <si>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</si>
  <si>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</si>
  <si>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</si>
  <si>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</si>
  <si>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</si>
  <si>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</si>
  <si>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</si>
  <si>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</si>
  <si>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</si>
  <si>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</si>
  <si>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</si>
  <si>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</si>
  <si>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</si>
  <si>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</si>
  <si>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</si>
  <si>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</si>
  <si>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</si>
  <si>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</si>
  <si>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</si>
  <si>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</si>
  <si>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июнь</t>
  </si>
  <si>
    <t>2018 год - с 04.05.2018г. по 31.12.2018г. 
2019 год - с 01.01.2019г. по 31.12.2019г.
2020 год - с 01.01.2020г. по 31.12.2020г.
2021 год - с 01.01.2021г. по 31.12.2021г.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</si>
  <si>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</si>
  <si>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</si>
  <si>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</si>
  <si>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Оқыту тренингтер мен семинарларды ұйымдастыруды қоса алғанда, қызметкерлерді дайындау, қайта даярлау және олардың біліктілігін артыру</t>
  </si>
  <si>
    <t>Подготовка, переподготовка и повышение квалификации работников,включая организацию обучающих тренингов и семинаров</t>
  </si>
  <si>
    <t>"Executive Master of Business Administration (EMBA)" бағдарламасы бойынша оқу</t>
  </si>
  <si>
    <t xml:space="preserve">Обучение по программе "Executive Master of Business Administration (EMBA)" </t>
  </si>
  <si>
    <t>Одна услуга</t>
  </si>
  <si>
    <t>октябрь 
2018 года</t>
  </si>
  <si>
    <t>июль 2020 года</t>
  </si>
  <si>
    <t>г. Москва</t>
  </si>
  <si>
    <t>"Global Master in Business Analytics and Big Data" бағдарламасы бойынша оқу</t>
  </si>
  <si>
    <t>Обучение по программе "Global Master in Business Analytics and Big Data"</t>
  </si>
  <si>
    <t>Executive МВА бағдарламасы бойынша оқу</t>
  </si>
  <si>
    <t>Обучение по программе Executive МВА</t>
  </si>
  <si>
    <t>ноябрь 
2018 года</t>
  </si>
  <si>
    <t>август 2020 года</t>
  </si>
  <si>
    <t>г. Астана</t>
  </si>
  <si>
    <t>Внесены изменения и дополнения в ПДЗ решением Правления АО "НУХ "Байтерек" от 24-10-2018 № 45/18</t>
  </si>
  <si>
    <t>Внесены изменения и дополнения в ПДЗ решением Правления АО "НУХ "Байтерек" от 05-12-2018 № 54/18</t>
  </si>
  <si>
    <t>Обучение по программе магистратуры Master of Laws (LLM)</t>
  </si>
  <si>
    <t>Master of Laws (LLM) магистратурасы бағдарламасы бойынша оқыту</t>
  </si>
  <si>
    <t>декабрь 2019 года</t>
  </si>
  <si>
    <t>г.Лондон</t>
  </si>
  <si>
    <t>66.19.10.00.00.00.06</t>
  </si>
  <si>
    <t>Бағалы қағаздармен мәмілелер жасау жөніндегі қызметтер</t>
  </si>
  <si>
    <t>Услуги по заключению сделок с ценными бумагами прочие</t>
  </si>
  <si>
    <t>Бағалы қағаздарға қызмет көрсету (биржа қызметтерінің комиссиялық шығыстары)</t>
  </si>
  <si>
    <t>Обслуживание ценных бумаг (комиссионные расходы услуг биржи)</t>
  </si>
  <si>
    <t>декабрь 2018 года</t>
  </si>
  <si>
    <t>с даты заключения договора, ежеквартально до 31 декабря 2021 года</t>
  </si>
  <si>
    <t>Испания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</si>
</sst>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164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3" fontId="2" fillId="2" borderId="0" xfId="1" applyNumberFormat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3" fontId="8" fillId="2" borderId="1" xfId="3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[0]" xfId="3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40" zoomScale="70" zoomScaleNormal="70" workbookViewId="0">
      <selection activeCell="M55" sqref="M55"/>
    </sheetView>
  </sheetViews>
  <sheetFormatPr defaultRowHeight="12.75" x14ac:dyDescent="0.2"/>
  <cols>
    <col min="1" max="1" width="3.85546875" style="1" customWidth="1"/>
    <col min="2" max="2" width="15.85546875" style="1" customWidth="1"/>
    <col min="3" max="3" width="11.28515625" style="1" customWidth="1"/>
    <col min="4" max="4" width="15.85546875" style="1" customWidth="1"/>
    <col min="5" max="5" width="24.7109375" style="1" customWidth="1"/>
    <col min="6" max="6" width="22" style="1" customWidth="1"/>
    <col min="7" max="7" width="24.85546875" style="1" customWidth="1"/>
    <col min="8" max="8" width="23.140625" style="1" customWidth="1"/>
    <col min="9" max="9" width="25.42578125" style="1" customWidth="1"/>
    <col min="10" max="10" width="27.42578125" style="1" customWidth="1"/>
    <col min="11" max="11" width="9.140625" style="1" customWidth="1"/>
    <col min="12" max="12" width="12" style="1" customWidth="1"/>
    <col min="13" max="13" width="5.85546875" style="1" customWidth="1"/>
    <col min="14" max="16" width="5.28515625" style="1" customWidth="1"/>
    <col min="17" max="17" width="5" style="1" customWidth="1"/>
    <col min="18" max="18" width="15.5703125" style="1" customWidth="1"/>
    <col min="19" max="19" width="17.85546875" style="1" customWidth="1"/>
    <col min="20" max="20" width="17.42578125" style="1" customWidth="1"/>
    <col min="21" max="21" width="16.7109375" style="1" customWidth="1"/>
    <col min="22" max="22" width="16.42578125" style="1" customWidth="1"/>
    <col min="23" max="23" width="15" style="1" customWidth="1"/>
    <col min="24" max="24" width="17.7109375" style="1" customWidth="1"/>
    <col min="25" max="25" width="18.5703125" style="1" customWidth="1"/>
    <col min="26" max="26" width="18.7109375" style="1" customWidth="1"/>
    <col min="27" max="27" width="17" style="1" customWidth="1"/>
    <col min="28" max="28" width="17.42578125" style="1" customWidth="1"/>
    <col min="29" max="29" width="25.85546875" style="1" customWidth="1"/>
    <col min="30" max="30" width="19" style="1" customWidth="1"/>
    <col min="31" max="31" width="10" style="1" customWidth="1"/>
    <col min="32" max="32" width="13.85546875" style="1" customWidth="1"/>
    <col min="33" max="33" width="20" style="1" customWidth="1"/>
    <col min="34" max="16384" width="9.140625" style="1"/>
  </cols>
  <sheetData>
    <row r="1" spans="1:31" ht="54.75" customHeight="1" x14ac:dyDescent="0.2">
      <c r="I1" s="14"/>
      <c r="J1" s="32" t="s">
        <v>88</v>
      </c>
      <c r="K1" s="32"/>
      <c r="L1" s="32"/>
    </row>
    <row r="2" spans="1:31" x14ac:dyDescent="0.2">
      <c r="A2" s="15"/>
      <c r="B2" s="37" t="s">
        <v>64</v>
      </c>
      <c r="C2" s="37"/>
      <c r="D2" s="37"/>
      <c r="E2" s="37"/>
    </row>
    <row r="3" spans="1:31" x14ac:dyDescent="0.2">
      <c r="A3" s="16"/>
      <c r="B3" s="1" t="s">
        <v>65</v>
      </c>
    </row>
    <row r="4" spans="1:31" x14ac:dyDescent="0.2">
      <c r="A4" s="23"/>
      <c r="B4" s="1" t="s">
        <v>85</v>
      </c>
    </row>
    <row r="5" spans="1:31" x14ac:dyDescent="0.2">
      <c r="A5" s="24"/>
      <c r="B5" s="1" t="s">
        <v>97</v>
      </c>
    </row>
    <row r="6" spans="1:31" x14ac:dyDescent="0.2">
      <c r="A6" s="27"/>
      <c r="B6" s="1" t="s">
        <v>108</v>
      </c>
    </row>
    <row r="7" spans="1:31" x14ac:dyDescent="0.2">
      <c r="A7" s="28"/>
      <c r="B7" s="1" t="s">
        <v>129</v>
      </c>
    </row>
    <row r="8" spans="1:31" x14ac:dyDescent="0.2">
      <c r="A8" s="29"/>
      <c r="B8" s="1" t="s">
        <v>130</v>
      </c>
    </row>
    <row r="10" spans="1:31" s="3" customFormat="1" x14ac:dyDescent="0.25">
      <c r="A10" s="2" t="s">
        <v>20</v>
      </c>
      <c r="B10" s="2"/>
      <c r="F10" s="4"/>
      <c r="G10" s="4"/>
      <c r="H10" s="5"/>
      <c r="I10" s="5"/>
      <c r="J10" s="5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6"/>
      <c r="W10" s="6"/>
      <c r="X10" s="6"/>
      <c r="Y10" s="6"/>
      <c r="Z10" s="8"/>
    </row>
    <row r="11" spans="1:31" s="3" customFormat="1" ht="42" customHeight="1" x14ac:dyDescent="0.25">
      <c r="A11" s="33" t="s">
        <v>21</v>
      </c>
      <c r="B11" s="33"/>
      <c r="C11" s="33"/>
      <c r="D11" s="33" t="s">
        <v>22</v>
      </c>
      <c r="E11" s="33"/>
      <c r="F11" s="35" t="s">
        <v>23</v>
      </c>
      <c r="G11" s="30"/>
      <c r="H11" s="35" t="s">
        <v>24</v>
      </c>
      <c r="I11" s="30"/>
      <c r="J11" s="9" t="s">
        <v>25</v>
      </c>
      <c r="K11" s="6"/>
      <c r="L11" s="10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8"/>
      <c r="Y11" s="6"/>
    </row>
    <row r="12" spans="1:31" s="3" customFormat="1" x14ac:dyDescent="0.2">
      <c r="A12" s="34">
        <v>1</v>
      </c>
      <c r="B12" s="34"/>
      <c r="C12" s="34"/>
      <c r="D12" s="34">
        <v>2</v>
      </c>
      <c r="E12" s="34"/>
      <c r="F12" s="31">
        <v>3</v>
      </c>
      <c r="G12" s="36"/>
      <c r="H12" s="31">
        <v>4</v>
      </c>
      <c r="I12" s="36"/>
      <c r="J12" s="11">
        <v>5</v>
      </c>
      <c r="K12" s="6"/>
      <c r="L12" s="10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8"/>
      <c r="Y12" s="6"/>
    </row>
    <row r="13" spans="1:31" s="53" customFormat="1" ht="42" customHeight="1" x14ac:dyDescent="0.25">
      <c r="A13" s="45">
        <v>130540020197</v>
      </c>
      <c r="B13" s="45"/>
      <c r="C13" s="45"/>
      <c r="D13" s="45">
        <v>620500024170</v>
      </c>
      <c r="E13" s="45"/>
      <c r="F13" s="46" t="s">
        <v>27</v>
      </c>
      <c r="G13" s="47"/>
      <c r="H13" s="48" t="s">
        <v>26</v>
      </c>
      <c r="I13" s="47"/>
      <c r="J13" s="49" t="s">
        <v>30</v>
      </c>
      <c r="K13" s="50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2"/>
      <c r="W13" s="52"/>
      <c r="X13" s="52"/>
      <c r="Y13" s="50"/>
    </row>
    <row r="14" spans="1:31" s="53" customFormat="1" x14ac:dyDescent="0.25">
      <c r="A14" s="54"/>
      <c r="B14" s="54"/>
      <c r="C14" s="54"/>
      <c r="D14" s="54"/>
      <c r="E14" s="54"/>
      <c r="F14" s="55"/>
      <c r="G14" s="56"/>
      <c r="H14" s="56"/>
      <c r="I14" s="50"/>
      <c r="J14" s="57"/>
      <c r="K14" s="50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2"/>
      <c r="W14" s="52"/>
      <c r="X14" s="52"/>
      <c r="Y14" s="50"/>
    </row>
    <row r="15" spans="1:31" s="21" customFormat="1" ht="15" customHeight="1" x14ac:dyDescent="0.2">
      <c r="A15" s="58" t="s">
        <v>60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31" s="63" customFormat="1" ht="35.25" customHeight="1" x14ac:dyDescent="0.25">
      <c r="A16" s="59" t="s">
        <v>0</v>
      </c>
      <c r="B16" s="59" t="s">
        <v>1</v>
      </c>
      <c r="C16" s="59" t="s">
        <v>2</v>
      </c>
      <c r="D16" s="59" t="s">
        <v>3</v>
      </c>
      <c r="E16" s="59" t="s">
        <v>4</v>
      </c>
      <c r="F16" s="59" t="s">
        <v>5</v>
      </c>
      <c r="G16" s="59" t="s">
        <v>29</v>
      </c>
      <c r="H16" s="59" t="s">
        <v>6</v>
      </c>
      <c r="I16" s="59" t="s">
        <v>7</v>
      </c>
      <c r="J16" s="59" t="s">
        <v>8</v>
      </c>
      <c r="K16" s="59" t="s">
        <v>9</v>
      </c>
      <c r="L16" s="59" t="s">
        <v>10</v>
      </c>
      <c r="M16" s="59" t="s">
        <v>11</v>
      </c>
      <c r="N16" s="59"/>
      <c r="O16" s="59"/>
      <c r="P16" s="59"/>
      <c r="Q16" s="59"/>
      <c r="R16" s="59" t="s">
        <v>12</v>
      </c>
      <c r="S16" s="59"/>
      <c r="T16" s="59"/>
      <c r="U16" s="59"/>
      <c r="V16" s="59"/>
      <c r="W16" s="60" t="s">
        <v>13</v>
      </c>
      <c r="X16" s="61"/>
      <c r="Y16" s="61"/>
      <c r="Z16" s="61"/>
      <c r="AA16" s="62"/>
      <c r="AB16" s="59" t="s">
        <v>14</v>
      </c>
      <c r="AC16" s="59" t="s">
        <v>15</v>
      </c>
      <c r="AD16" s="59" t="s">
        <v>16</v>
      </c>
      <c r="AE16" s="59" t="s">
        <v>17</v>
      </c>
    </row>
    <row r="17" spans="1:33" s="63" customFormat="1" ht="50.25" customHeigh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>
        <v>2017</v>
      </c>
      <c r="N17" s="65">
        <v>2018</v>
      </c>
      <c r="O17" s="65">
        <v>2019</v>
      </c>
      <c r="P17" s="65">
        <v>2020</v>
      </c>
      <c r="Q17" s="65">
        <v>2021</v>
      </c>
      <c r="R17" s="65">
        <v>2017</v>
      </c>
      <c r="S17" s="65">
        <v>2018</v>
      </c>
      <c r="T17" s="65">
        <v>2019</v>
      </c>
      <c r="U17" s="65">
        <v>2020</v>
      </c>
      <c r="V17" s="65">
        <v>2021</v>
      </c>
      <c r="W17" s="65">
        <v>2017</v>
      </c>
      <c r="X17" s="65">
        <v>2018</v>
      </c>
      <c r="Y17" s="65">
        <v>2019</v>
      </c>
      <c r="Z17" s="65">
        <v>2020</v>
      </c>
      <c r="AA17" s="65">
        <v>2021</v>
      </c>
      <c r="AB17" s="64"/>
      <c r="AC17" s="64"/>
      <c r="AD17" s="64"/>
      <c r="AE17" s="64"/>
    </row>
    <row r="18" spans="1:33" s="69" customFormat="1" x14ac:dyDescent="0.25">
      <c r="A18" s="65">
        <v>1</v>
      </c>
      <c r="B18" s="65">
        <v>2</v>
      </c>
      <c r="C18" s="65">
        <v>3</v>
      </c>
      <c r="D18" s="65">
        <v>4</v>
      </c>
      <c r="E18" s="65">
        <v>5</v>
      </c>
      <c r="F18" s="65">
        <v>6</v>
      </c>
      <c r="G18" s="65">
        <v>7</v>
      </c>
      <c r="H18" s="65">
        <v>8</v>
      </c>
      <c r="I18" s="65">
        <v>9</v>
      </c>
      <c r="J18" s="65">
        <v>10</v>
      </c>
      <c r="K18" s="65">
        <v>11</v>
      </c>
      <c r="L18" s="65">
        <v>12</v>
      </c>
      <c r="M18" s="66">
        <v>13</v>
      </c>
      <c r="N18" s="66"/>
      <c r="O18" s="66"/>
      <c r="P18" s="66"/>
      <c r="Q18" s="67"/>
      <c r="R18" s="66">
        <v>14</v>
      </c>
      <c r="S18" s="66"/>
      <c r="T18" s="66"/>
      <c r="U18" s="66"/>
      <c r="V18" s="67"/>
      <c r="W18" s="68">
        <v>15</v>
      </c>
      <c r="X18" s="66"/>
      <c r="Y18" s="66"/>
      <c r="Z18" s="66"/>
      <c r="AA18" s="67"/>
      <c r="AB18" s="65">
        <v>16</v>
      </c>
      <c r="AC18" s="65">
        <v>17</v>
      </c>
      <c r="AD18" s="65">
        <v>18</v>
      </c>
      <c r="AE18" s="65">
        <v>19</v>
      </c>
    </row>
    <row r="19" spans="1:33" s="63" customFormat="1" ht="102" x14ac:dyDescent="0.25">
      <c r="A19" s="17">
        <v>1</v>
      </c>
      <c r="B19" s="12" t="s">
        <v>28</v>
      </c>
      <c r="C19" s="12" t="s">
        <v>19</v>
      </c>
      <c r="D19" s="12" t="s">
        <v>39</v>
      </c>
      <c r="E19" s="12" t="s">
        <v>40</v>
      </c>
      <c r="F19" s="12" t="s">
        <v>41</v>
      </c>
      <c r="G19" s="12" t="s">
        <v>42</v>
      </c>
      <c r="H19" s="12" t="s">
        <v>43</v>
      </c>
      <c r="I19" s="12" t="s">
        <v>44</v>
      </c>
      <c r="J19" s="12" t="s">
        <v>45</v>
      </c>
      <c r="K19" s="12" t="s">
        <v>31</v>
      </c>
      <c r="L19" s="12" t="s">
        <v>19</v>
      </c>
      <c r="M19" s="17">
        <v>1</v>
      </c>
      <c r="N19" s="17">
        <v>1</v>
      </c>
      <c r="O19" s="17" t="s">
        <v>18</v>
      </c>
      <c r="P19" s="17" t="s">
        <v>18</v>
      </c>
      <c r="Q19" s="17" t="s">
        <v>18</v>
      </c>
      <c r="R19" s="70">
        <f>26600000/1.12</f>
        <v>23749999.999999996</v>
      </c>
      <c r="S19" s="70">
        <f>26600000/1.12</f>
        <v>23749999.999999996</v>
      </c>
      <c r="T19" s="17" t="s">
        <v>18</v>
      </c>
      <c r="U19" s="17" t="s">
        <v>18</v>
      </c>
      <c r="V19" s="17" t="s">
        <v>18</v>
      </c>
      <c r="W19" s="70">
        <f>26600000/1.12</f>
        <v>23749999.999999996</v>
      </c>
      <c r="X19" s="70">
        <f>26600000/1.12</f>
        <v>23749999.999999996</v>
      </c>
      <c r="Y19" s="17" t="s">
        <v>18</v>
      </c>
      <c r="Z19" s="17" t="s">
        <v>18</v>
      </c>
      <c r="AA19" s="17" t="s">
        <v>18</v>
      </c>
      <c r="AB19" s="18" t="s">
        <v>59</v>
      </c>
      <c r="AC19" s="18" t="s">
        <v>61</v>
      </c>
      <c r="AD19" s="18">
        <v>711210000</v>
      </c>
      <c r="AE19" s="17">
        <v>0</v>
      </c>
    </row>
    <row r="20" spans="1:33" s="63" customFormat="1" ht="102" x14ac:dyDescent="0.25">
      <c r="A20" s="17">
        <v>2</v>
      </c>
      <c r="B20" s="12" t="s">
        <v>28</v>
      </c>
      <c r="C20" s="12" t="s">
        <v>19</v>
      </c>
      <c r="D20" s="12" t="s">
        <v>46</v>
      </c>
      <c r="E20" s="12" t="s">
        <v>47</v>
      </c>
      <c r="F20" s="12" t="s">
        <v>48</v>
      </c>
      <c r="G20" s="12" t="s">
        <v>49</v>
      </c>
      <c r="H20" s="12" t="s">
        <v>50</v>
      </c>
      <c r="I20" s="12" t="s">
        <v>51</v>
      </c>
      <c r="J20" s="12" t="s">
        <v>52</v>
      </c>
      <c r="K20" s="12" t="s">
        <v>53</v>
      </c>
      <c r="L20" s="12" t="s">
        <v>19</v>
      </c>
      <c r="M20" s="17">
        <v>1</v>
      </c>
      <c r="N20" s="17">
        <v>1</v>
      </c>
      <c r="O20" s="17" t="s">
        <v>18</v>
      </c>
      <c r="P20" s="17" t="s">
        <v>18</v>
      </c>
      <c r="Q20" s="17" t="s">
        <v>18</v>
      </c>
      <c r="R20" s="70">
        <v>8474400</v>
      </c>
      <c r="S20" s="70">
        <v>8731200</v>
      </c>
      <c r="T20" s="17" t="s">
        <v>18</v>
      </c>
      <c r="U20" s="17" t="s">
        <v>18</v>
      </c>
      <c r="V20" s="17" t="s">
        <v>18</v>
      </c>
      <c r="W20" s="19">
        <v>8474400</v>
      </c>
      <c r="X20" s="19">
        <v>8731200</v>
      </c>
      <c r="Y20" s="17" t="s">
        <v>18</v>
      </c>
      <c r="Z20" s="17" t="s">
        <v>18</v>
      </c>
      <c r="AA20" s="17" t="s">
        <v>18</v>
      </c>
      <c r="AB20" s="18" t="s">
        <v>62</v>
      </c>
      <c r="AC20" s="18" t="s">
        <v>63</v>
      </c>
      <c r="AD20" s="18">
        <v>711210000</v>
      </c>
      <c r="AE20" s="17">
        <v>0</v>
      </c>
    </row>
    <row r="21" spans="1:33" s="63" customFormat="1" ht="102" x14ac:dyDescent="0.25">
      <c r="A21" s="17">
        <v>3</v>
      </c>
      <c r="B21" s="12" t="s">
        <v>28</v>
      </c>
      <c r="C21" s="12" t="s">
        <v>19</v>
      </c>
      <c r="D21" s="12" t="s">
        <v>46</v>
      </c>
      <c r="E21" s="12" t="s">
        <v>47</v>
      </c>
      <c r="F21" s="12" t="s">
        <v>48</v>
      </c>
      <c r="G21" s="12" t="s">
        <v>49</v>
      </c>
      <c r="H21" s="12" t="s">
        <v>50</v>
      </c>
      <c r="I21" s="12" t="s">
        <v>54</v>
      </c>
      <c r="J21" s="12" t="s">
        <v>55</v>
      </c>
      <c r="K21" s="12" t="s">
        <v>53</v>
      </c>
      <c r="L21" s="12" t="s">
        <v>19</v>
      </c>
      <c r="M21" s="17">
        <v>1</v>
      </c>
      <c r="N21" s="17">
        <v>1</v>
      </c>
      <c r="O21" s="17" t="s">
        <v>18</v>
      </c>
      <c r="P21" s="17" t="s">
        <v>18</v>
      </c>
      <c r="Q21" s="17" t="s">
        <v>18</v>
      </c>
      <c r="R21" s="19">
        <v>3960000</v>
      </c>
      <c r="S21" s="19">
        <v>4080000</v>
      </c>
      <c r="T21" s="17" t="s">
        <v>18</v>
      </c>
      <c r="U21" s="17" t="s">
        <v>18</v>
      </c>
      <c r="V21" s="17" t="s">
        <v>18</v>
      </c>
      <c r="W21" s="19">
        <v>3960000</v>
      </c>
      <c r="X21" s="19">
        <v>4080000</v>
      </c>
      <c r="Y21" s="17" t="s">
        <v>18</v>
      </c>
      <c r="Z21" s="17" t="s">
        <v>18</v>
      </c>
      <c r="AA21" s="17" t="s">
        <v>18</v>
      </c>
      <c r="AB21" s="18" t="s">
        <v>62</v>
      </c>
      <c r="AC21" s="18" t="s">
        <v>63</v>
      </c>
      <c r="AD21" s="18">
        <v>711210000</v>
      </c>
      <c r="AE21" s="17">
        <v>0</v>
      </c>
    </row>
    <row r="22" spans="1:33" s="63" customFormat="1" ht="38.25" x14ac:dyDescent="0.25">
      <c r="A22" s="17">
        <v>4</v>
      </c>
      <c r="B22" s="12" t="s">
        <v>28</v>
      </c>
      <c r="C22" s="12" t="s">
        <v>19</v>
      </c>
      <c r="D22" s="12" t="s">
        <v>56</v>
      </c>
      <c r="E22" s="12" t="s">
        <v>57</v>
      </c>
      <c r="F22" s="12" t="s">
        <v>58</v>
      </c>
      <c r="G22" s="12" t="s">
        <v>57</v>
      </c>
      <c r="H22" s="12" t="s">
        <v>58</v>
      </c>
      <c r="I22" s="12" t="s">
        <v>57</v>
      </c>
      <c r="J22" s="12" t="s">
        <v>58</v>
      </c>
      <c r="K22" s="12" t="s">
        <v>53</v>
      </c>
      <c r="L22" s="12" t="s">
        <v>19</v>
      </c>
      <c r="M22" s="17" t="s">
        <v>18</v>
      </c>
      <c r="N22" s="17" t="s">
        <v>18</v>
      </c>
      <c r="O22" s="17" t="s">
        <v>18</v>
      </c>
      <c r="P22" s="17" t="s">
        <v>18</v>
      </c>
      <c r="Q22" s="17" t="s">
        <v>18</v>
      </c>
      <c r="R22" s="70" t="s">
        <v>18</v>
      </c>
      <c r="S22" s="70" t="s">
        <v>18</v>
      </c>
      <c r="T22" s="17" t="s">
        <v>18</v>
      </c>
      <c r="U22" s="17" t="s">
        <v>18</v>
      </c>
      <c r="V22" s="17" t="s">
        <v>18</v>
      </c>
      <c r="W22" s="70" t="s">
        <v>18</v>
      </c>
      <c r="X22" s="70" t="s">
        <v>18</v>
      </c>
      <c r="Y22" s="17" t="s">
        <v>18</v>
      </c>
      <c r="Z22" s="17" t="s">
        <v>18</v>
      </c>
      <c r="AA22" s="17" t="s">
        <v>18</v>
      </c>
      <c r="AB22" s="18" t="s">
        <v>18</v>
      </c>
      <c r="AC22" s="20" t="s">
        <v>18</v>
      </c>
      <c r="AD22" s="20" t="s">
        <v>18</v>
      </c>
      <c r="AE22" s="17">
        <v>0</v>
      </c>
    </row>
    <row r="23" spans="1:33" s="21" customFormat="1" ht="128.25" customHeight="1" x14ac:dyDescent="0.2">
      <c r="A23" s="17">
        <v>5</v>
      </c>
      <c r="B23" s="18" t="s">
        <v>28</v>
      </c>
      <c r="C23" s="17" t="s">
        <v>19</v>
      </c>
      <c r="D23" s="13" t="s">
        <v>33</v>
      </c>
      <c r="E23" s="12" t="s">
        <v>34</v>
      </c>
      <c r="F23" s="12" t="s">
        <v>35</v>
      </c>
      <c r="G23" s="12" t="s">
        <v>36</v>
      </c>
      <c r="H23" s="12" t="s">
        <v>37</v>
      </c>
      <c r="I23" s="20" t="s">
        <v>38</v>
      </c>
      <c r="J23" s="18" t="s">
        <v>32</v>
      </c>
      <c r="K23" s="18" t="s">
        <v>31</v>
      </c>
      <c r="L23" s="17" t="s">
        <v>19</v>
      </c>
      <c r="M23" s="17" t="s">
        <v>18</v>
      </c>
      <c r="N23" s="17">
        <v>1</v>
      </c>
      <c r="O23" s="17">
        <v>1</v>
      </c>
      <c r="P23" s="17">
        <v>1</v>
      </c>
      <c r="Q23" s="17">
        <v>1</v>
      </c>
      <c r="R23" s="17" t="s">
        <v>18</v>
      </c>
      <c r="S23" s="19">
        <v>6668366.0714285709</v>
      </c>
      <c r="T23" s="19">
        <v>10714285.710000001</v>
      </c>
      <c r="U23" s="19">
        <v>10714285.710000001</v>
      </c>
      <c r="V23" s="17">
        <v>10714285.710000001</v>
      </c>
      <c r="W23" s="70" t="s">
        <v>18</v>
      </c>
      <c r="X23" s="19">
        <v>6668366.0714285709</v>
      </c>
      <c r="Y23" s="19">
        <v>10714285.710000001</v>
      </c>
      <c r="Z23" s="19">
        <v>10714285.710000001</v>
      </c>
      <c r="AA23" s="19">
        <v>10714285.710000001</v>
      </c>
      <c r="AB23" s="17" t="s">
        <v>90</v>
      </c>
      <c r="AC23" s="71" t="s">
        <v>89</v>
      </c>
      <c r="AD23" s="18">
        <v>711210000</v>
      </c>
      <c r="AE23" s="17">
        <v>0</v>
      </c>
    </row>
    <row r="24" spans="1:33" s="21" customFormat="1" ht="102" x14ac:dyDescent="0.2">
      <c r="A24" s="17">
        <v>6</v>
      </c>
      <c r="B24" s="12" t="s">
        <v>28</v>
      </c>
      <c r="C24" s="22" t="s">
        <v>66</v>
      </c>
      <c r="D24" s="12" t="s">
        <v>67</v>
      </c>
      <c r="E24" s="12" t="s">
        <v>68</v>
      </c>
      <c r="F24" s="12" t="s">
        <v>68</v>
      </c>
      <c r="G24" s="12" t="s">
        <v>68</v>
      </c>
      <c r="H24" s="12" t="s">
        <v>68</v>
      </c>
      <c r="I24" s="12" t="s">
        <v>69</v>
      </c>
      <c r="J24" s="12" t="s">
        <v>86</v>
      </c>
      <c r="K24" s="12" t="s">
        <v>53</v>
      </c>
      <c r="L24" s="12" t="s">
        <v>19</v>
      </c>
      <c r="M24" s="17" t="s">
        <v>18</v>
      </c>
      <c r="N24" s="17">
        <v>1</v>
      </c>
      <c r="O24" s="17">
        <v>1</v>
      </c>
      <c r="P24" s="17">
        <v>1</v>
      </c>
      <c r="Q24" s="17">
        <v>1</v>
      </c>
      <c r="R24" s="72" t="s">
        <v>18</v>
      </c>
      <c r="S24" s="72">
        <v>2996100</v>
      </c>
      <c r="T24" s="72">
        <v>3205827</v>
      </c>
      <c r="U24" s="72">
        <v>3430234.8899999997</v>
      </c>
      <c r="V24" s="72">
        <v>3670351.3323000008</v>
      </c>
      <c r="W24" s="72" t="s">
        <v>18</v>
      </c>
      <c r="X24" s="72">
        <v>2996100</v>
      </c>
      <c r="Y24" s="72">
        <v>3205827</v>
      </c>
      <c r="Z24" s="72">
        <v>3430234.8899999997</v>
      </c>
      <c r="AA24" s="72">
        <v>3670351.3323000008</v>
      </c>
      <c r="AB24" s="73">
        <v>43070</v>
      </c>
      <c r="AC24" s="71" t="s">
        <v>70</v>
      </c>
      <c r="AD24" s="71" t="s">
        <v>71</v>
      </c>
      <c r="AE24" s="17">
        <v>0</v>
      </c>
      <c r="AF24" s="74"/>
      <c r="AG24" s="63"/>
    </row>
    <row r="25" spans="1:33" s="21" customFormat="1" ht="102" x14ac:dyDescent="0.2">
      <c r="A25" s="17">
        <v>7</v>
      </c>
      <c r="B25" s="12" t="s">
        <v>28</v>
      </c>
      <c r="C25" s="22" t="s">
        <v>66</v>
      </c>
      <c r="D25" s="12" t="s">
        <v>72</v>
      </c>
      <c r="E25" s="12" t="s">
        <v>73</v>
      </c>
      <c r="F25" s="12" t="s">
        <v>73</v>
      </c>
      <c r="G25" s="12" t="s">
        <v>73</v>
      </c>
      <c r="H25" s="12" t="s">
        <v>73</v>
      </c>
      <c r="I25" s="12" t="s">
        <v>69</v>
      </c>
      <c r="J25" s="12" t="s">
        <v>74</v>
      </c>
      <c r="K25" s="12" t="s">
        <v>53</v>
      </c>
      <c r="L25" s="12" t="s">
        <v>19</v>
      </c>
      <c r="M25" s="17" t="s">
        <v>18</v>
      </c>
      <c r="N25" s="17">
        <v>1</v>
      </c>
      <c r="O25" s="17">
        <v>1</v>
      </c>
      <c r="P25" s="17">
        <v>1</v>
      </c>
      <c r="Q25" s="17">
        <v>1</v>
      </c>
      <c r="R25" s="72" t="s">
        <v>18</v>
      </c>
      <c r="S25" s="72">
        <v>540837</v>
      </c>
      <c r="T25" s="72">
        <v>578695.59</v>
      </c>
      <c r="U25" s="72">
        <v>619204.28130000003</v>
      </c>
      <c r="V25" s="72">
        <v>662548.58099100005</v>
      </c>
      <c r="W25" s="72" t="s">
        <v>18</v>
      </c>
      <c r="X25" s="72">
        <v>540837</v>
      </c>
      <c r="Y25" s="72">
        <v>578695.59</v>
      </c>
      <c r="Z25" s="72">
        <v>619204.28130000003</v>
      </c>
      <c r="AA25" s="72">
        <v>662548.58099100005</v>
      </c>
      <c r="AB25" s="73">
        <v>43070</v>
      </c>
      <c r="AC25" s="20" t="s">
        <v>70</v>
      </c>
      <c r="AD25" s="20" t="s">
        <v>71</v>
      </c>
      <c r="AE25" s="17">
        <v>0</v>
      </c>
    </row>
    <row r="26" spans="1:33" s="21" customFormat="1" ht="102" x14ac:dyDescent="0.2">
      <c r="A26" s="17">
        <v>8</v>
      </c>
      <c r="B26" s="12" t="s">
        <v>28</v>
      </c>
      <c r="C26" s="22" t="s">
        <v>66</v>
      </c>
      <c r="D26" s="12" t="s">
        <v>72</v>
      </c>
      <c r="E26" s="12" t="s">
        <v>73</v>
      </c>
      <c r="F26" s="12" t="s">
        <v>73</v>
      </c>
      <c r="G26" s="12" t="s">
        <v>73</v>
      </c>
      <c r="H26" s="12" t="s">
        <v>73</v>
      </c>
      <c r="I26" s="12" t="s">
        <v>75</v>
      </c>
      <c r="J26" s="12" t="s">
        <v>87</v>
      </c>
      <c r="K26" s="12" t="s">
        <v>53</v>
      </c>
      <c r="L26" s="12" t="s">
        <v>19</v>
      </c>
      <c r="M26" s="17" t="s">
        <v>18</v>
      </c>
      <c r="N26" s="17">
        <v>1</v>
      </c>
      <c r="O26" s="17">
        <v>1</v>
      </c>
      <c r="P26" s="17">
        <v>1</v>
      </c>
      <c r="Q26" s="17">
        <v>1</v>
      </c>
      <c r="R26" s="72" t="s">
        <v>18</v>
      </c>
      <c r="S26" s="72">
        <v>2325000</v>
      </c>
      <c r="T26" s="72">
        <v>2514500</v>
      </c>
      <c r="U26" s="72">
        <v>2690515.0000000005</v>
      </c>
      <c r="V26" s="72">
        <v>2878851.0500000007</v>
      </c>
      <c r="W26" s="72" t="s">
        <v>18</v>
      </c>
      <c r="X26" s="72">
        <v>2325000</v>
      </c>
      <c r="Y26" s="72">
        <v>2514500</v>
      </c>
      <c r="Z26" s="72">
        <v>2690515.0000000005</v>
      </c>
      <c r="AA26" s="72">
        <v>2878851.0500000007</v>
      </c>
      <c r="AB26" s="73">
        <v>43070</v>
      </c>
      <c r="AC26" s="20" t="s">
        <v>70</v>
      </c>
      <c r="AD26" s="20" t="s">
        <v>71</v>
      </c>
      <c r="AE26" s="17">
        <v>0</v>
      </c>
    </row>
    <row r="27" spans="1:33" s="21" customFormat="1" ht="102" x14ac:dyDescent="0.2">
      <c r="A27" s="17">
        <v>9</v>
      </c>
      <c r="B27" s="12" t="s">
        <v>28</v>
      </c>
      <c r="C27" s="22" t="s">
        <v>66</v>
      </c>
      <c r="D27" s="12" t="s">
        <v>56</v>
      </c>
      <c r="E27" s="12" t="s">
        <v>57</v>
      </c>
      <c r="F27" s="12" t="s">
        <v>58</v>
      </c>
      <c r="G27" s="12" t="s">
        <v>57</v>
      </c>
      <c r="H27" s="12" t="s">
        <v>58</v>
      </c>
      <c r="I27" s="12" t="s">
        <v>76</v>
      </c>
      <c r="J27" s="12" t="s">
        <v>77</v>
      </c>
      <c r="K27" s="12" t="s">
        <v>78</v>
      </c>
      <c r="L27" s="12" t="s">
        <v>19</v>
      </c>
      <c r="M27" s="17" t="s">
        <v>18</v>
      </c>
      <c r="N27" s="17">
        <v>1</v>
      </c>
      <c r="O27" s="17">
        <v>1</v>
      </c>
      <c r="P27" s="17">
        <v>1</v>
      </c>
      <c r="Q27" s="17">
        <v>1</v>
      </c>
      <c r="R27" s="72" t="s">
        <v>18</v>
      </c>
      <c r="S27" s="72">
        <v>18700000</v>
      </c>
      <c r="T27" s="72">
        <v>18700000</v>
      </c>
      <c r="U27" s="72">
        <v>18700000</v>
      </c>
      <c r="V27" s="72">
        <v>18700000</v>
      </c>
      <c r="W27" s="72" t="s">
        <v>18</v>
      </c>
      <c r="X27" s="72">
        <v>18700000</v>
      </c>
      <c r="Y27" s="72">
        <v>18700000</v>
      </c>
      <c r="Z27" s="72">
        <v>18700000</v>
      </c>
      <c r="AA27" s="72">
        <v>18700000</v>
      </c>
      <c r="AB27" s="73">
        <v>43070</v>
      </c>
      <c r="AC27" s="20" t="s">
        <v>79</v>
      </c>
      <c r="AD27" s="20" t="s">
        <v>71</v>
      </c>
      <c r="AE27" s="17">
        <v>100</v>
      </c>
      <c r="AF27" s="74"/>
      <c r="AG27" s="63"/>
    </row>
    <row r="28" spans="1:33" s="21" customFormat="1" ht="114" customHeight="1" x14ac:dyDescent="0.2">
      <c r="A28" s="17">
        <v>10</v>
      </c>
      <c r="B28" s="12" t="s">
        <v>28</v>
      </c>
      <c r="C28" s="22" t="s">
        <v>66</v>
      </c>
      <c r="D28" s="12" t="s">
        <v>56</v>
      </c>
      <c r="E28" s="12" t="s">
        <v>57</v>
      </c>
      <c r="F28" s="12" t="s">
        <v>58</v>
      </c>
      <c r="G28" s="12" t="s">
        <v>57</v>
      </c>
      <c r="H28" s="12" t="s">
        <v>58</v>
      </c>
      <c r="I28" s="12" t="s">
        <v>80</v>
      </c>
      <c r="J28" s="12" t="s">
        <v>81</v>
      </c>
      <c r="K28" s="12" t="s">
        <v>78</v>
      </c>
      <c r="L28" s="12" t="s">
        <v>19</v>
      </c>
      <c r="M28" s="17" t="s">
        <v>18</v>
      </c>
      <c r="N28" s="17">
        <v>1</v>
      </c>
      <c r="O28" s="17">
        <v>1</v>
      </c>
      <c r="P28" s="17">
        <v>1</v>
      </c>
      <c r="Q28" s="17">
        <v>1</v>
      </c>
      <c r="R28" s="72" t="s">
        <v>18</v>
      </c>
      <c r="S28" s="72">
        <v>19550000</v>
      </c>
      <c r="T28" s="72">
        <v>19550000</v>
      </c>
      <c r="U28" s="72">
        <v>19550000</v>
      </c>
      <c r="V28" s="72">
        <v>19550000</v>
      </c>
      <c r="W28" s="72" t="s">
        <v>18</v>
      </c>
      <c r="X28" s="72">
        <v>19550000</v>
      </c>
      <c r="Y28" s="72">
        <v>19550000</v>
      </c>
      <c r="Z28" s="72">
        <v>19550000</v>
      </c>
      <c r="AA28" s="72">
        <v>19550000</v>
      </c>
      <c r="AB28" s="73">
        <v>43070</v>
      </c>
      <c r="AC28" s="20" t="s">
        <v>70</v>
      </c>
      <c r="AD28" s="20" t="s">
        <v>71</v>
      </c>
      <c r="AE28" s="17">
        <v>100</v>
      </c>
      <c r="AF28" s="74"/>
      <c r="AG28" s="63"/>
    </row>
    <row r="29" spans="1:33" s="21" customFormat="1" ht="127.5" x14ac:dyDescent="0.2">
      <c r="A29" s="17">
        <v>11</v>
      </c>
      <c r="B29" s="12" t="s">
        <v>28</v>
      </c>
      <c r="C29" s="12" t="s">
        <v>19</v>
      </c>
      <c r="D29" s="12" t="s">
        <v>33</v>
      </c>
      <c r="E29" s="12" t="s">
        <v>34</v>
      </c>
      <c r="F29" s="12" t="s">
        <v>35</v>
      </c>
      <c r="G29" s="12" t="s">
        <v>36</v>
      </c>
      <c r="H29" s="12" t="s">
        <v>37</v>
      </c>
      <c r="I29" s="12" t="s">
        <v>82</v>
      </c>
      <c r="J29" s="12" t="s">
        <v>83</v>
      </c>
      <c r="K29" s="12" t="s">
        <v>53</v>
      </c>
      <c r="L29" s="12" t="s">
        <v>19</v>
      </c>
      <c r="M29" s="17">
        <v>1</v>
      </c>
      <c r="N29" s="17">
        <v>1</v>
      </c>
      <c r="O29" s="17" t="s">
        <v>18</v>
      </c>
      <c r="P29" s="17" t="s">
        <v>18</v>
      </c>
      <c r="Q29" s="17" t="s">
        <v>18</v>
      </c>
      <c r="R29" s="19">
        <v>9642857.1428571418</v>
      </c>
      <c r="S29" s="19">
        <f>X29</f>
        <v>8265178.5700000003</v>
      </c>
      <c r="T29" s="17" t="s">
        <v>18</v>
      </c>
      <c r="U29" s="17" t="s">
        <v>18</v>
      </c>
      <c r="V29" s="17" t="s">
        <v>18</v>
      </c>
      <c r="W29" s="19">
        <f>R29</f>
        <v>9642857.1428571418</v>
      </c>
      <c r="X29" s="19">
        <v>8265178.5700000003</v>
      </c>
      <c r="Y29" s="17" t="s">
        <v>18</v>
      </c>
      <c r="Z29" s="17" t="s">
        <v>18</v>
      </c>
      <c r="AA29" s="17" t="s">
        <v>18</v>
      </c>
      <c r="AB29" s="18" t="s">
        <v>62</v>
      </c>
      <c r="AC29" s="18" t="s">
        <v>84</v>
      </c>
      <c r="AD29" s="18">
        <v>711210000</v>
      </c>
      <c r="AE29" s="17">
        <v>0</v>
      </c>
    </row>
    <row r="30" spans="1:33" s="21" customFormat="1" ht="63.75" x14ac:dyDescent="0.2">
      <c r="A30" s="17">
        <v>12</v>
      </c>
      <c r="B30" s="12" t="s">
        <v>28</v>
      </c>
      <c r="C30" s="22" t="s">
        <v>66</v>
      </c>
      <c r="D30" s="13" t="s">
        <v>91</v>
      </c>
      <c r="E30" s="13" t="s">
        <v>92</v>
      </c>
      <c r="F30" s="13" t="s">
        <v>92</v>
      </c>
      <c r="G30" s="13" t="s">
        <v>93</v>
      </c>
      <c r="H30" s="13" t="s">
        <v>93</v>
      </c>
      <c r="I30" s="25" t="s">
        <v>94</v>
      </c>
      <c r="J30" s="26" t="s">
        <v>95</v>
      </c>
      <c r="K30" s="22" t="s">
        <v>31</v>
      </c>
      <c r="L30" s="12" t="s">
        <v>19</v>
      </c>
      <c r="M30" s="75">
        <v>1</v>
      </c>
      <c r="N30" s="75">
        <v>1</v>
      </c>
      <c r="O30" s="17" t="s">
        <v>18</v>
      </c>
      <c r="P30" s="17" t="s">
        <v>18</v>
      </c>
      <c r="Q30" s="17" t="s">
        <v>18</v>
      </c>
      <c r="R30" s="72">
        <f>94080000/1.12</f>
        <v>83999999.999999985</v>
      </c>
      <c r="S30" s="72">
        <f>125440000/1.12</f>
        <v>111999999.99999999</v>
      </c>
      <c r="T30" s="72" t="s">
        <v>18</v>
      </c>
      <c r="U30" s="72" t="s">
        <v>18</v>
      </c>
      <c r="V30" s="72" t="s">
        <v>18</v>
      </c>
      <c r="W30" s="72">
        <f>94080000/1.12</f>
        <v>83999999.999999985</v>
      </c>
      <c r="X30" s="72">
        <f>125440000/1.12</f>
        <v>111999999.99999999</v>
      </c>
      <c r="Y30" s="72" t="s">
        <v>18</v>
      </c>
      <c r="Z30" s="72" t="s">
        <v>18</v>
      </c>
      <c r="AA30" s="72" t="s">
        <v>18</v>
      </c>
      <c r="AB30" s="73">
        <v>42767</v>
      </c>
      <c r="AC30" s="20" t="s">
        <v>96</v>
      </c>
      <c r="AD30" s="20" t="s">
        <v>71</v>
      </c>
      <c r="AE30" s="17">
        <v>0</v>
      </c>
    </row>
    <row r="31" spans="1:33" s="21" customFormat="1" ht="102" x14ac:dyDescent="0.2">
      <c r="A31" s="17">
        <v>13</v>
      </c>
      <c r="B31" s="12" t="s">
        <v>28</v>
      </c>
      <c r="C31" s="22" t="s">
        <v>66</v>
      </c>
      <c r="D31" s="13" t="s">
        <v>98</v>
      </c>
      <c r="E31" s="13" t="s">
        <v>99</v>
      </c>
      <c r="F31" s="13" t="s">
        <v>100</v>
      </c>
      <c r="G31" s="13" t="s">
        <v>99</v>
      </c>
      <c r="H31" s="13" t="s">
        <v>100</v>
      </c>
      <c r="I31" s="25" t="s">
        <v>101</v>
      </c>
      <c r="J31" s="26" t="s">
        <v>102</v>
      </c>
      <c r="K31" s="22" t="s">
        <v>78</v>
      </c>
      <c r="L31" s="12" t="s">
        <v>19</v>
      </c>
      <c r="M31" s="17" t="s">
        <v>18</v>
      </c>
      <c r="N31" s="17">
        <v>1</v>
      </c>
      <c r="O31" s="17">
        <v>1</v>
      </c>
      <c r="P31" s="17">
        <v>1</v>
      </c>
      <c r="Q31" s="17">
        <v>1</v>
      </c>
      <c r="R31" s="17" t="s">
        <v>18</v>
      </c>
      <c r="S31" s="76">
        <v>162347076.75</v>
      </c>
      <c r="T31" s="76">
        <v>246502499.99999997</v>
      </c>
      <c r="U31" s="76">
        <v>246502499.99999997</v>
      </c>
      <c r="V31" s="76">
        <v>246502499.99999997</v>
      </c>
      <c r="W31" s="17" t="s">
        <v>18</v>
      </c>
      <c r="X31" s="76">
        <v>162347076.75</v>
      </c>
      <c r="Y31" s="76">
        <v>246502499.99999997</v>
      </c>
      <c r="Z31" s="76">
        <v>246502499.99999997</v>
      </c>
      <c r="AA31" s="76">
        <v>246502499.99999997</v>
      </c>
      <c r="AB31" s="73" t="s">
        <v>109</v>
      </c>
      <c r="AC31" s="20" t="s">
        <v>110</v>
      </c>
      <c r="AD31" s="20" t="s">
        <v>71</v>
      </c>
      <c r="AE31" s="17">
        <v>0</v>
      </c>
    </row>
    <row r="32" spans="1:33" s="21" customFormat="1" ht="102" x14ac:dyDescent="0.2">
      <c r="A32" s="17">
        <v>14</v>
      </c>
      <c r="B32" s="12" t="s">
        <v>28</v>
      </c>
      <c r="C32" s="22" t="s">
        <v>66</v>
      </c>
      <c r="D32" s="13" t="s">
        <v>103</v>
      </c>
      <c r="E32" s="13" t="s">
        <v>104</v>
      </c>
      <c r="F32" s="13" t="s">
        <v>105</v>
      </c>
      <c r="G32" s="13" t="s">
        <v>104</v>
      </c>
      <c r="H32" s="13" t="s">
        <v>105</v>
      </c>
      <c r="I32" s="25" t="s">
        <v>106</v>
      </c>
      <c r="J32" s="26" t="s">
        <v>107</v>
      </c>
      <c r="K32" s="22" t="s">
        <v>78</v>
      </c>
      <c r="L32" s="12" t="s">
        <v>19</v>
      </c>
      <c r="M32" s="17" t="s">
        <v>18</v>
      </c>
      <c r="N32" s="17">
        <v>1</v>
      </c>
      <c r="O32" s="17">
        <v>1</v>
      </c>
      <c r="P32" s="17">
        <v>1</v>
      </c>
      <c r="Q32" s="17">
        <v>1</v>
      </c>
      <c r="R32" s="17" t="s">
        <v>18</v>
      </c>
      <c r="S32" s="76">
        <v>790322.49999999988</v>
      </c>
      <c r="T32" s="76">
        <v>1200000</v>
      </c>
      <c r="U32" s="76">
        <v>1200000</v>
      </c>
      <c r="V32" s="76">
        <v>1200000</v>
      </c>
      <c r="W32" s="17" t="s">
        <v>18</v>
      </c>
      <c r="X32" s="76">
        <v>790322.49999999988</v>
      </c>
      <c r="Y32" s="76">
        <v>1200000</v>
      </c>
      <c r="Z32" s="76">
        <v>1200000</v>
      </c>
      <c r="AA32" s="76">
        <v>1200000</v>
      </c>
      <c r="AB32" s="73" t="s">
        <v>109</v>
      </c>
      <c r="AC32" s="20" t="s">
        <v>110</v>
      </c>
      <c r="AD32" s="20" t="s">
        <v>71</v>
      </c>
      <c r="AE32" s="17">
        <v>0</v>
      </c>
    </row>
    <row r="33" spans="1:31" s="21" customFormat="1" ht="89.25" x14ac:dyDescent="0.2">
      <c r="A33" s="44">
        <v>15</v>
      </c>
      <c r="B33" s="77" t="s">
        <v>28</v>
      </c>
      <c r="C33" s="77" t="s">
        <v>66</v>
      </c>
      <c r="D33" s="13" t="s">
        <v>111</v>
      </c>
      <c r="E33" s="13" t="s">
        <v>112</v>
      </c>
      <c r="F33" s="78" t="s">
        <v>113</v>
      </c>
      <c r="G33" s="13" t="s">
        <v>114</v>
      </c>
      <c r="H33" s="78" t="s">
        <v>115</v>
      </c>
      <c r="I33" s="40" t="s">
        <v>116</v>
      </c>
      <c r="J33" s="79" t="s">
        <v>117</v>
      </c>
      <c r="K33" s="77" t="s">
        <v>78</v>
      </c>
      <c r="L33" s="77" t="s">
        <v>118</v>
      </c>
      <c r="M33" s="44" t="s">
        <v>18</v>
      </c>
      <c r="N33" s="80">
        <v>1</v>
      </c>
      <c r="O33" s="80">
        <v>1</v>
      </c>
      <c r="P33" s="80">
        <v>1</v>
      </c>
      <c r="Q33" s="44" t="s">
        <v>18</v>
      </c>
      <c r="R33" s="44" t="s">
        <v>18</v>
      </c>
      <c r="S33" s="81">
        <v>2250000</v>
      </c>
      <c r="T33" s="81">
        <v>3000000</v>
      </c>
      <c r="U33" s="81">
        <v>2250000</v>
      </c>
      <c r="V33" s="81" t="s">
        <v>18</v>
      </c>
      <c r="W33" s="44" t="s">
        <v>18</v>
      </c>
      <c r="X33" s="81">
        <v>2250000</v>
      </c>
      <c r="Y33" s="81">
        <v>3000000</v>
      </c>
      <c r="Z33" s="81">
        <v>2250000</v>
      </c>
      <c r="AA33" s="81" t="s">
        <v>18</v>
      </c>
      <c r="AB33" s="82" t="s">
        <v>126</v>
      </c>
      <c r="AC33" s="83" t="s">
        <v>120</v>
      </c>
      <c r="AD33" s="83" t="s">
        <v>121</v>
      </c>
      <c r="AE33" s="84">
        <v>1</v>
      </c>
    </row>
    <row r="34" spans="1:31" s="21" customFormat="1" ht="89.25" x14ac:dyDescent="0.2">
      <c r="A34" s="44">
        <v>16</v>
      </c>
      <c r="B34" s="77" t="s">
        <v>28</v>
      </c>
      <c r="C34" s="77" t="s">
        <v>66</v>
      </c>
      <c r="D34" s="13" t="s">
        <v>111</v>
      </c>
      <c r="E34" s="13" t="s">
        <v>112</v>
      </c>
      <c r="F34" s="78" t="s">
        <v>113</v>
      </c>
      <c r="G34" s="13" t="s">
        <v>114</v>
      </c>
      <c r="H34" s="78" t="s">
        <v>115</v>
      </c>
      <c r="I34" s="40" t="s">
        <v>116</v>
      </c>
      <c r="J34" s="79" t="s">
        <v>117</v>
      </c>
      <c r="K34" s="77" t="s">
        <v>78</v>
      </c>
      <c r="L34" s="77" t="s">
        <v>118</v>
      </c>
      <c r="M34" s="44" t="s">
        <v>18</v>
      </c>
      <c r="N34" s="80">
        <v>1</v>
      </c>
      <c r="O34" s="80">
        <v>1</v>
      </c>
      <c r="P34" s="80">
        <v>1</v>
      </c>
      <c r="Q34" s="44" t="s">
        <v>18</v>
      </c>
      <c r="R34" s="44" t="s">
        <v>18</v>
      </c>
      <c r="S34" s="81">
        <v>2250000</v>
      </c>
      <c r="T34" s="81">
        <v>3000000</v>
      </c>
      <c r="U34" s="81">
        <v>2250000</v>
      </c>
      <c r="V34" s="81" t="s">
        <v>18</v>
      </c>
      <c r="W34" s="44" t="s">
        <v>18</v>
      </c>
      <c r="X34" s="81">
        <v>2250000</v>
      </c>
      <c r="Y34" s="81">
        <v>3000000</v>
      </c>
      <c r="Z34" s="81">
        <v>2250000</v>
      </c>
      <c r="AA34" s="81" t="s">
        <v>18</v>
      </c>
      <c r="AB34" s="82" t="s">
        <v>126</v>
      </c>
      <c r="AC34" s="83" t="s">
        <v>120</v>
      </c>
      <c r="AD34" s="83" t="s">
        <v>121</v>
      </c>
      <c r="AE34" s="84">
        <v>1</v>
      </c>
    </row>
    <row r="35" spans="1:31" s="21" customFormat="1" ht="89.25" x14ac:dyDescent="0.2">
      <c r="A35" s="44">
        <v>17</v>
      </c>
      <c r="B35" s="77" t="s">
        <v>28</v>
      </c>
      <c r="C35" s="77" t="s">
        <v>66</v>
      </c>
      <c r="D35" s="13" t="s">
        <v>111</v>
      </c>
      <c r="E35" s="13" t="s">
        <v>112</v>
      </c>
      <c r="F35" s="78" t="s">
        <v>113</v>
      </c>
      <c r="G35" s="13" t="s">
        <v>114</v>
      </c>
      <c r="H35" s="78" t="s">
        <v>115</v>
      </c>
      <c r="I35" s="40" t="s">
        <v>116</v>
      </c>
      <c r="J35" s="79" t="s">
        <v>117</v>
      </c>
      <c r="K35" s="77" t="s">
        <v>78</v>
      </c>
      <c r="L35" s="77" t="s">
        <v>118</v>
      </c>
      <c r="M35" s="44" t="s">
        <v>18</v>
      </c>
      <c r="N35" s="80">
        <v>1</v>
      </c>
      <c r="O35" s="80">
        <v>1</v>
      </c>
      <c r="P35" s="80">
        <v>1</v>
      </c>
      <c r="Q35" s="44" t="s">
        <v>18</v>
      </c>
      <c r="R35" s="44" t="s">
        <v>18</v>
      </c>
      <c r="S35" s="81">
        <v>2250000</v>
      </c>
      <c r="T35" s="81">
        <v>3000000</v>
      </c>
      <c r="U35" s="81">
        <v>2250000</v>
      </c>
      <c r="V35" s="81" t="s">
        <v>18</v>
      </c>
      <c r="W35" s="44" t="s">
        <v>18</v>
      </c>
      <c r="X35" s="81">
        <v>2250000</v>
      </c>
      <c r="Y35" s="81">
        <v>3000000</v>
      </c>
      <c r="Z35" s="81">
        <v>2250000</v>
      </c>
      <c r="AA35" s="81" t="s">
        <v>18</v>
      </c>
      <c r="AB35" s="82" t="s">
        <v>126</v>
      </c>
      <c r="AC35" s="83" t="s">
        <v>120</v>
      </c>
      <c r="AD35" s="83" t="s">
        <v>121</v>
      </c>
      <c r="AE35" s="84">
        <v>1</v>
      </c>
    </row>
    <row r="36" spans="1:31" s="21" customFormat="1" ht="89.25" x14ac:dyDescent="0.2">
      <c r="A36" s="44">
        <v>18</v>
      </c>
      <c r="B36" s="77" t="s">
        <v>28</v>
      </c>
      <c r="C36" s="77" t="s">
        <v>66</v>
      </c>
      <c r="D36" s="13" t="s">
        <v>111</v>
      </c>
      <c r="E36" s="13" t="s">
        <v>112</v>
      </c>
      <c r="F36" s="78" t="s">
        <v>113</v>
      </c>
      <c r="G36" s="13" t="s">
        <v>114</v>
      </c>
      <c r="H36" s="78" t="s">
        <v>115</v>
      </c>
      <c r="I36" s="40" t="s">
        <v>116</v>
      </c>
      <c r="J36" s="79" t="s">
        <v>117</v>
      </c>
      <c r="K36" s="77" t="s">
        <v>78</v>
      </c>
      <c r="L36" s="77" t="s">
        <v>118</v>
      </c>
      <c r="M36" s="44" t="s">
        <v>18</v>
      </c>
      <c r="N36" s="80">
        <v>1</v>
      </c>
      <c r="O36" s="80">
        <v>1</v>
      </c>
      <c r="P36" s="80">
        <v>1</v>
      </c>
      <c r="Q36" s="44" t="s">
        <v>18</v>
      </c>
      <c r="R36" s="44" t="s">
        <v>18</v>
      </c>
      <c r="S36" s="81">
        <v>2250000</v>
      </c>
      <c r="T36" s="81">
        <v>3000000</v>
      </c>
      <c r="U36" s="81">
        <v>2250000</v>
      </c>
      <c r="V36" s="81" t="s">
        <v>18</v>
      </c>
      <c r="W36" s="44" t="s">
        <v>18</v>
      </c>
      <c r="X36" s="81">
        <v>2250000</v>
      </c>
      <c r="Y36" s="81">
        <v>3000000</v>
      </c>
      <c r="Z36" s="81">
        <v>2250000</v>
      </c>
      <c r="AA36" s="81" t="s">
        <v>18</v>
      </c>
      <c r="AB36" s="82" t="s">
        <v>126</v>
      </c>
      <c r="AC36" s="83" t="s">
        <v>120</v>
      </c>
      <c r="AD36" s="83" t="s">
        <v>121</v>
      </c>
      <c r="AE36" s="84">
        <v>1</v>
      </c>
    </row>
    <row r="37" spans="1:31" s="21" customFormat="1" ht="89.25" x14ac:dyDescent="0.2">
      <c r="A37" s="44">
        <v>19</v>
      </c>
      <c r="B37" s="77" t="s">
        <v>28</v>
      </c>
      <c r="C37" s="77" t="s">
        <v>66</v>
      </c>
      <c r="D37" s="13" t="s">
        <v>111</v>
      </c>
      <c r="E37" s="13" t="s">
        <v>112</v>
      </c>
      <c r="F37" s="78" t="s">
        <v>113</v>
      </c>
      <c r="G37" s="13" t="s">
        <v>114</v>
      </c>
      <c r="H37" s="78" t="s">
        <v>115</v>
      </c>
      <c r="I37" s="40" t="s">
        <v>116</v>
      </c>
      <c r="J37" s="79" t="s">
        <v>117</v>
      </c>
      <c r="K37" s="77" t="s">
        <v>78</v>
      </c>
      <c r="L37" s="77" t="s">
        <v>118</v>
      </c>
      <c r="M37" s="44" t="s">
        <v>18</v>
      </c>
      <c r="N37" s="80">
        <v>1</v>
      </c>
      <c r="O37" s="80">
        <v>1</v>
      </c>
      <c r="P37" s="80">
        <v>1</v>
      </c>
      <c r="Q37" s="44" t="s">
        <v>18</v>
      </c>
      <c r="R37" s="44" t="s">
        <v>18</v>
      </c>
      <c r="S37" s="81">
        <v>2250000</v>
      </c>
      <c r="T37" s="81">
        <v>3000000</v>
      </c>
      <c r="U37" s="81">
        <v>2250000</v>
      </c>
      <c r="V37" s="81" t="s">
        <v>18</v>
      </c>
      <c r="W37" s="44" t="s">
        <v>18</v>
      </c>
      <c r="X37" s="81">
        <v>2250000</v>
      </c>
      <c r="Y37" s="81">
        <v>3000000</v>
      </c>
      <c r="Z37" s="81">
        <v>2250000</v>
      </c>
      <c r="AA37" s="81" t="s">
        <v>18</v>
      </c>
      <c r="AB37" s="82" t="s">
        <v>126</v>
      </c>
      <c r="AC37" s="83" t="s">
        <v>120</v>
      </c>
      <c r="AD37" s="83" t="s">
        <v>121</v>
      </c>
      <c r="AE37" s="84">
        <v>1</v>
      </c>
    </row>
    <row r="38" spans="1:31" s="21" customFormat="1" ht="89.25" x14ac:dyDescent="0.2">
      <c r="A38" s="44">
        <v>20</v>
      </c>
      <c r="B38" s="77" t="s">
        <v>28</v>
      </c>
      <c r="C38" s="77" t="s">
        <v>66</v>
      </c>
      <c r="D38" s="13" t="s">
        <v>111</v>
      </c>
      <c r="E38" s="13" t="s">
        <v>112</v>
      </c>
      <c r="F38" s="78" t="s">
        <v>113</v>
      </c>
      <c r="G38" s="13" t="s">
        <v>114</v>
      </c>
      <c r="H38" s="78" t="s">
        <v>115</v>
      </c>
      <c r="I38" s="40" t="s">
        <v>116</v>
      </c>
      <c r="J38" s="79" t="s">
        <v>117</v>
      </c>
      <c r="K38" s="77" t="s">
        <v>78</v>
      </c>
      <c r="L38" s="77" t="s">
        <v>118</v>
      </c>
      <c r="M38" s="44" t="s">
        <v>18</v>
      </c>
      <c r="N38" s="80">
        <v>1</v>
      </c>
      <c r="O38" s="80">
        <v>1</v>
      </c>
      <c r="P38" s="80">
        <v>1</v>
      </c>
      <c r="Q38" s="44" t="s">
        <v>18</v>
      </c>
      <c r="R38" s="44" t="s">
        <v>18</v>
      </c>
      <c r="S38" s="81">
        <v>2250000</v>
      </c>
      <c r="T38" s="81">
        <v>3000000</v>
      </c>
      <c r="U38" s="81">
        <v>2250000</v>
      </c>
      <c r="V38" s="81" t="s">
        <v>18</v>
      </c>
      <c r="W38" s="44" t="s">
        <v>18</v>
      </c>
      <c r="X38" s="81">
        <v>2250000</v>
      </c>
      <c r="Y38" s="81">
        <v>3000000</v>
      </c>
      <c r="Z38" s="81">
        <v>2250000</v>
      </c>
      <c r="AA38" s="81" t="s">
        <v>18</v>
      </c>
      <c r="AB38" s="82" t="s">
        <v>126</v>
      </c>
      <c r="AC38" s="83" t="s">
        <v>120</v>
      </c>
      <c r="AD38" s="83" t="s">
        <v>121</v>
      </c>
      <c r="AE38" s="84">
        <v>1</v>
      </c>
    </row>
    <row r="39" spans="1:31" s="21" customFormat="1" ht="89.25" x14ac:dyDescent="0.2">
      <c r="A39" s="44">
        <v>21</v>
      </c>
      <c r="B39" s="77" t="s">
        <v>28</v>
      </c>
      <c r="C39" s="77" t="s">
        <v>66</v>
      </c>
      <c r="D39" s="13" t="s">
        <v>111</v>
      </c>
      <c r="E39" s="13" t="s">
        <v>112</v>
      </c>
      <c r="F39" s="78" t="s">
        <v>113</v>
      </c>
      <c r="G39" s="13" t="s">
        <v>114</v>
      </c>
      <c r="H39" s="78" t="s">
        <v>115</v>
      </c>
      <c r="I39" s="40" t="s">
        <v>116</v>
      </c>
      <c r="J39" s="79" t="s">
        <v>117</v>
      </c>
      <c r="K39" s="77" t="s">
        <v>78</v>
      </c>
      <c r="L39" s="77" t="s">
        <v>118</v>
      </c>
      <c r="M39" s="44" t="s">
        <v>18</v>
      </c>
      <c r="N39" s="80">
        <v>1</v>
      </c>
      <c r="O39" s="80">
        <v>1</v>
      </c>
      <c r="P39" s="80">
        <v>1</v>
      </c>
      <c r="Q39" s="44" t="s">
        <v>18</v>
      </c>
      <c r="R39" s="44" t="s">
        <v>18</v>
      </c>
      <c r="S39" s="81">
        <v>2250000</v>
      </c>
      <c r="T39" s="81">
        <v>3000000</v>
      </c>
      <c r="U39" s="81">
        <v>2250000</v>
      </c>
      <c r="V39" s="81" t="s">
        <v>18</v>
      </c>
      <c r="W39" s="44" t="s">
        <v>18</v>
      </c>
      <c r="X39" s="81">
        <v>2250000</v>
      </c>
      <c r="Y39" s="81">
        <v>3000000</v>
      </c>
      <c r="Z39" s="81">
        <v>2250000</v>
      </c>
      <c r="AA39" s="81" t="s">
        <v>18</v>
      </c>
      <c r="AB39" s="82" t="s">
        <v>126</v>
      </c>
      <c r="AC39" s="83" t="s">
        <v>120</v>
      </c>
      <c r="AD39" s="83" t="s">
        <v>121</v>
      </c>
      <c r="AE39" s="84">
        <v>1</v>
      </c>
    </row>
    <row r="40" spans="1:31" s="21" customFormat="1" ht="89.25" x14ac:dyDescent="0.2">
      <c r="A40" s="44">
        <v>22</v>
      </c>
      <c r="B40" s="77" t="s">
        <v>28</v>
      </c>
      <c r="C40" s="77" t="s">
        <v>66</v>
      </c>
      <c r="D40" s="13" t="s">
        <v>111</v>
      </c>
      <c r="E40" s="13" t="s">
        <v>112</v>
      </c>
      <c r="F40" s="78" t="s">
        <v>113</v>
      </c>
      <c r="G40" s="13" t="s">
        <v>114</v>
      </c>
      <c r="H40" s="78" t="s">
        <v>115</v>
      </c>
      <c r="I40" s="40" t="s">
        <v>116</v>
      </c>
      <c r="J40" s="79" t="s">
        <v>117</v>
      </c>
      <c r="K40" s="77" t="s">
        <v>78</v>
      </c>
      <c r="L40" s="77" t="s">
        <v>118</v>
      </c>
      <c r="M40" s="44" t="s">
        <v>18</v>
      </c>
      <c r="N40" s="80">
        <v>1</v>
      </c>
      <c r="O40" s="80">
        <v>1</v>
      </c>
      <c r="P40" s="80">
        <v>1</v>
      </c>
      <c r="Q40" s="44" t="s">
        <v>18</v>
      </c>
      <c r="R40" s="44" t="s">
        <v>18</v>
      </c>
      <c r="S40" s="81">
        <v>2250000</v>
      </c>
      <c r="T40" s="81">
        <v>3000000</v>
      </c>
      <c r="U40" s="81">
        <v>2250000</v>
      </c>
      <c r="V40" s="81" t="s">
        <v>18</v>
      </c>
      <c r="W40" s="44" t="s">
        <v>18</v>
      </c>
      <c r="X40" s="81">
        <v>2250000</v>
      </c>
      <c r="Y40" s="81">
        <v>3000000</v>
      </c>
      <c r="Z40" s="81">
        <v>2250000</v>
      </c>
      <c r="AA40" s="81" t="s">
        <v>18</v>
      </c>
      <c r="AB40" s="82" t="s">
        <v>126</v>
      </c>
      <c r="AC40" s="83" t="s">
        <v>120</v>
      </c>
      <c r="AD40" s="83" t="s">
        <v>121</v>
      </c>
      <c r="AE40" s="84">
        <v>1</v>
      </c>
    </row>
    <row r="41" spans="1:31" s="21" customFormat="1" ht="89.25" x14ac:dyDescent="0.2">
      <c r="A41" s="44">
        <v>23</v>
      </c>
      <c r="B41" s="77" t="s">
        <v>28</v>
      </c>
      <c r="C41" s="77" t="s">
        <v>66</v>
      </c>
      <c r="D41" s="13" t="s">
        <v>111</v>
      </c>
      <c r="E41" s="13" t="s">
        <v>112</v>
      </c>
      <c r="F41" s="78" t="s">
        <v>113</v>
      </c>
      <c r="G41" s="13" t="s">
        <v>114</v>
      </c>
      <c r="H41" s="78" t="s">
        <v>115</v>
      </c>
      <c r="I41" s="40" t="s">
        <v>116</v>
      </c>
      <c r="J41" s="79" t="s">
        <v>117</v>
      </c>
      <c r="K41" s="77" t="s">
        <v>78</v>
      </c>
      <c r="L41" s="77" t="s">
        <v>118</v>
      </c>
      <c r="M41" s="44" t="s">
        <v>18</v>
      </c>
      <c r="N41" s="80">
        <v>1</v>
      </c>
      <c r="O41" s="80">
        <v>1</v>
      </c>
      <c r="P41" s="80">
        <v>1</v>
      </c>
      <c r="Q41" s="44" t="s">
        <v>18</v>
      </c>
      <c r="R41" s="44" t="s">
        <v>18</v>
      </c>
      <c r="S41" s="81">
        <v>2250000</v>
      </c>
      <c r="T41" s="81">
        <v>3000000</v>
      </c>
      <c r="U41" s="81">
        <v>2250000</v>
      </c>
      <c r="V41" s="81" t="s">
        <v>18</v>
      </c>
      <c r="W41" s="44" t="s">
        <v>18</v>
      </c>
      <c r="X41" s="81">
        <v>2250000</v>
      </c>
      <c r="Y41" s="81">
        <v>3000000</v>
      </c>
      <c r="Z41" s="81">
        <v>2250000</v>
      </c>
      <c r="AA41" s="81" t="s">
        <v>18</v>
      </c>
      <c r="AB41" s="82" t="s">
        <v>126</v>
      </c>
      <c r="AC41" s="83" t="s">
        <v>120</v>
      </c>
      <c r="AD41" s="83" t="s">
        <v>121</v>
      </c>
      <c r="AE41" s="84">
        <v>1</v>
      </c>
    </row>
    <row r="42" spans="1:31" s="21" customFormat="1" ht="89.25" x14ac:dyDescent="0.2">
      <c r="A42" s="44">
        <v>24</v>
      </c>
      <c r="B42" s="77" t="s">
        <v>28</v>
      </c>
      <c r="C42" s="77" t="s">
        <v>66</v>
      </c>
      <c r="D42" s="13" t="s">
        <v>111</v>
      </c>
      <c r="E42" s="13" t="s">
        <v>112</v>
      </c>
      <c r="F42" s="78" t="s">
        <v>113</v>
      </c>
      <c r="G42" s="13" t="s">
        <v>114</v>
      </c>
      <c r="H42" s="78" t="s">
        <v>115</v>
      </c>
      <c r="I42" s="40" t="s">
        <v>116</v>
      </c>
      <c r="J42" s="79" t="s">
        <v>117</v>
      </c>
      <c r="K42" s="77" t="s">
        <v>78</v>
      </c>
      <c r="L42" s="77" t="s">
        <v>118</v>
      </c>
      <c r="M42" s="44" t="s">
        <v>18</v>
      </c>
      <c r="N42" s="80">
        <v>1</v>
      </c>
      <c r="O42" s="80">
        <v>1</v>
      </c>
      <c r="P42" s="80">
        <v>1</v>
      </c>
      <c r="Q42" s="44" t="s">
        <v>18</v>
      </c>
      <c r="R42" s="44" t="s">
        <v>18</v>
      </c>
      <c r="S42" s="81">
        <v>2250000</v>
      </c>
      <c r="T42" s="81">
        <v>3000000</v>
      </c>
      <c r="U42" s="81">
        <v>2250000</v>
      </c>
      <c r="V42" s="81" t="s">
        <v>18</v>
      </c>
      <c r="W42" s="44" t="s">
        <v>18</v>
      </c>
      <c r="X42" s="81">
        <v>2250000</v>
      </c>
      <c r="Y42" s="81">
        <v>3000000</v>
      </c>
      <c r="Z42" s="81">
        <v>2250000</v>
      </c>
      <c r="AA42" s="81" t="s">
        <v>18</v>
      </c>
      <c r="AB42" s="82" t="s">
        <v>126</v>
      </c>
      <c r="AC42" s="83" t="s">
        <v>120</v>
      </c>
      <c r="AD42" s="83" t="s">
        <v>121</v>
      </c>
      <c r="AE42" s="84">
        <v>1</v>
      </c>
    </row>
    <row r="43" spans="1:31" s="21" customFormat="1" ht="89.25" x14ac:dyDescent="0.2">
      <c r="A43" s="44">
        <v>25</v>
      </c>
      <c r="B43" s="77" t="s">
        <v>28</v>
      </c>
      <c r="C43" s="77" t="s">
        <v>66</v>
      </c>
      <c r="D43" s="13" t="s">
        <v>111</v>
      </c>
      <c r="E43" s="13" t="s">
        <v>112</v>
      </c>
      <c r="F43" s="78" t="s">
        <v>113</v>
      </c>
      <c r="G43" s="13" t="s">
        <v>114</v>
      </c>
      <c r="H43" s="78" t="s">
        <v>115</v>
      </c>
      <c r="I43" s="85" t="s">
        <v>122</v>
      </c>
      <c r="J43" s="79" t="s">
        <v>123</v>
      </c>
      <c r="K43" s="77" t="s">
        <v>78</v>
      </c>
      <c r="L43" s="77" t="s">
        <v>118</v>
      </c>
      <c r="M43" s="44" t="s">
        <v>18</v>
      </c>
      <c r="N43" s="44" t="s">
        <v>18</v>
      </c>
      <c r="O43" s="80">
        <v>1</v>
      </c>
      <c r="P43" s="80">
        <v>1</v>
      </c>
      <c r="Q43" s="44" t="s">
        <v>18</v>
      </c>
      <c r="R43" s="44" t="s">
        <v>18</v>
      </c>
      <c r="S43" s="81">
        <v>0</v>
      </c>
      <c r="T43" s="81">
        <v>10600000</v>
      </c>
      <c r="U43" s="81">
        <v>4400000</v>
      </c>
      <c r="V43" s="81" t="s">
        <v>18</v>
      </c>
      <c r="W43" s="44" t="s">
        <v>18</v>
      </c>
      <c r="X43" s="81">
        <v>0</v>
      </c>
      <c r="Y43" s="81">
        <v>10600000</v>
      </c>
      <c r="Z43" s="81">
        <v>4400000</v>
      </c>
      <c r="AA43" s="81" t="s">
        <v>18</v>
      </c>
      <c r="AB43" s="82" t="s">
        <v>119</v>
      </c>
      <c r="AC43" s="83" t="s">
        <v>120</v>
      </c>
      <c r="AD43" s="83" t="s">
        <v>142</v>
      </c>
      <c r="AE43" s="84">
        <v>1</v>
      </c>
    </row>
    <row r="44" spans="1:31" s="21" customFormat="1" ht="89.25" x14ac:dyDescent="0.2">
      <c r="A44" s="44">
        <v>26</v>
      </c>
      <c r="B44" s="77" t="s">
        <v>28</v>
      </c>
      <c r="C44" s="77" t="s">
        <v>66</v>
      </c>
      <c r="D44" s="13" t="s">
        <v>111</v>
      </c>
      <c r="E44" s="13" t="s">
        <v>112</v>
      </c>
      <c r="F44" s="78" t="s">
        <v>113</v>
      </c>
      <c r="G44" s="13" t="s">
        <v>114</v>
      </c>
      <c r="H44" s="78" t="s">
        <v>115</v>
      </c>
      <c r="I44" s="40" t="s">
        <v>124</v>
      </c>
      <c r="J44" s="85" t="s">
        <v>125</v>
      </c>
      <c r="K44" s="77" t="s">
        <v>78</v>
      </c>
      <c r="L44" s="77" t="s">
        <v>118</v>
      </c>
      <c r="M44" s="44" t="s">
        <v>18</v>
      </c>
      <c r="N44" s="44" t="s">
        <v>18</v>
      </c>
      <c r="O44" s="80">
        <v>1</v>
      </c>
      <c r="P44" s="80">
        <v>1</v>
      </c>
      <c r="Q44" s="44" t="s">
        <v>18</v>
      </c>
      <c r="R44" s="44" t="s">
        <v>18</v>
      </c>
      <c r="S44" s="81">
        <v>0</v>
      </c>
      <c r="T44" s="81">
        <v>11200000</v>
      </c>
      <c r="U44" s="81">
        <v>4800000</v>
      </c>
      <c r="V44" s="81" t="s">
        <v>18</v>
      </c>
      <c r="W44" s="44" t="s">
        <v>18</v>
      </c>
      <c r="X44" s="81">
        <v>0</v>
      </c>
      <c r="Y44" s="81">
        <v>11200000</v>
      </c>
      <c r="Z44" s="81">
        <v>4800000</v>
      </c>
      <c r="AA44" s="81" t="s">
        <v>18</v>
      </c>
      <c r="AB44" s="82" t="s">
        <v>126</v>
      </c>
      <c r="AC44" s="83" t="s">
        <v>127</v>
      </c>
      <c r="AD44" s="83" t="s">
        <v>128</v>
      </c>
      <c r="AE44" s="84">
        <v>1</v>
      </c>
    </row>
    <row r="45" spans="1:31" s="21" customFormat="1" ht="75" x14ac:dyDescent="0.2">
      <c r="A45" s="17">
        <v>27</v>
      </c>
      <c r="B45" s="12" t="s">
        <v>28</v>
      </c>
      <c r="C45" s="22" t="s">
        <v>66</v>
      </c>
      <c r="D45" s="38" t="s">
        <v>111</v>
      </c>
      <c r="E45" s="38" t="s">
        <v>112</v>
      </c>
      <c r="F45" s="39" t="s">
        <v>131</v>
      </c>
      <c r="G45" s="40" t="s">
        <v>132</v>
      </c>
      <c r="H45" s="39" t="s">
        <v>131</v>
      </c>
      <c r="I45" s="40" t="s">
        <v>132</v>
      </c>
      <c r="J45" s="39" t="s">
        <v>131</v>
      </c>
      <c r="K45" s="41" t="s">
        <v>78</v>
      </c>
      <c r="L45" s="42" t="s">
        <v>118</v>
      </c>
      <c r="M45" s="17" t="s">
        <v>18</v>
      </c>
      <c r="N45" s="17">
        <v>1</v>
      </c>
      <c r="O45" s="17">
        <v>1</v>
      </c>
      <c r="P45" s="17" t="s">
        <v>18</v>
      </c>
      <c r="Q45" s="17" t="s">
        <v>18</v>
      </c>
      <c r="R45" s="17" t="s">
        <v>18</v>
      </c>
      <c r="S45" s="76">
        <v>897120</v>
      </c>
      <c r="T45" s="76">
        <v>3588480</v>
      </c>
      <c r="U45" s="76" t="s">
        <v>18</v>
      </c>
      <c r="V45" s="76" t="s">
        <v>18</v>
      </c>
      <c r="W45" s="17" t="s">
        <v>18</v>
      </c>
      <c r="X45" s="76">
        <v>897120</v>
      </c>
      <c r="Y45" s="76">
        <v>3588480</v>
      </c>
      <c r="Z45" s="76" t="s">
        <v>18</v>
      </c>
      <c r="AA45" s="76" t="s">
        <v>18</v>
      </c>
      <c r="AB45" s="73" t="s">
        <v>126</v>
      </c>
      <c r="AC45" s="71" t="s">
        <v>133</v>
      </c>
      <c r="AD45" s="71" t="s">
        <v>134</v>
      </c>
      <c r="AE45" s="86">
        <v>1</v>
      </c>
    </row>
    <row r="46" spans="1:31" s="21" customFormat="1" ht="51" x14ac:dyDescent="0.2">
      <c r="A46" s="17">
        <v>28</v>
      </c>
      <c r="B46" s="12" t="s">
        <v>28</v>
      </c>
      <c r="C46" s="22" t="s">
        <v>66</v>
      </c>
      <c r="D46" s="87" t="s">
        <v>135</v>
      </c>
      <c r="E46" s="87" t="s">
        <v>136</v>
      </c>
      <c r="F46" s="87" t="s">
        <v>137</v>
      </c>
      <c r="G46" s="87" t="s">
        <v>136</v>
      </c>
      <c r="H46" s="87" t="s">
        <v>137</v>
      </c>
      <c r="I46" s="43" t="s">
        <v>138</v>
      </c>
      <c r="J46" s="43" t="s">
        <v>139</v>
      </c>
      <c r="K46" s="12" t="s">
        <v>53</v>
      </c>
      <c r="L46" s="12" t="s">
        <v>19</v>
      </c>
      <c r="M46" s="17" t="s">
        <v>18</v>
      </c>
      <c r="N46" s="17">
        <v>1</v>
      </c>
      <c r="O46" s="17">
        <v>1</v>
      </c>
      <c r="P46" s="17">
        <v>1</v>
      </c>
      <c r="Q46" s="17">
        <v>1</v>
      </c>
      <c r="R46" s="17" t="s">
        <v>18</v>
      </c>
      <c r="S46" s="70">
        <v>14811000</v>
      </c>
      <c r="T46" s="70">
        <v>1262500</v>
      </c>
      <c r="U46" s="70">
        <v>5403500</v>
      </c>
      <c r="V46" s="70">
        <v>5781745</v>
      </c>
      <c r="W46" s="17" t="s">
        <v>18</v>
      </c>
      <c r="X46" s="19">
        <f>N46*S46</f>
        <v>14811000</v>
      </c>
      <c r="Y46" s="19">
        <f>O46*T46</f>
        <v>1262500</v>
      </c>
      <c r="Z46" s="19">
        <f>P46*U46</f>
        <v>5403500</v>
      </c>
      <c r="AA46" s="19">
        <f>Q46*V46</f>
        <v>5781745</v>
      </c>
      <c r="AB46" s="88" t="s">
        <v>140</v>
      </c>
      <c r="AC46" s="18" t="s">
        <v>141</v>
      </c>
      <c r="AD46" s="18">
        <v>711210000</v>
      </c>
      <c r="AE46" s="17">
        <v>0</v>
      </c>
    </row>
    <row r="47" spans="1:31" s="21" customFormat="1" x14ac:dyDescent="0.2"/>
  </sheetData>
  <mergeCells count="37">
    <mergeCell ref="J1:L1"/>
    <mergeCell ref="A11:C11"/>
    <mergeCell ref="D11:E11"/>
    <mergeCell ref="A12:C12"/>
    <mergeCell ref="F11:G11"/>
    <mergeCell ref="F12:G12"/>
    <mergeCell ref="B2:E2"/>
    <mergeCell ref="H11:I11"/>
    <mergeCell ref="H12:I12"/>
    <mergeCell ref="D12:E12"/>
    <mergeCell ref="A16:A17"/>
    <mergeCell ref="A15:J15"/>
    <mergeCell ref="C16:C17"/>
    <mergeCell ref="H13:I13"/>
    <mergeCell ref="A13:C13"/>
    <mergeCell ref="D13:E13"/>
    <mergeCell ref="W18:AA18"/>
    <mergeCell ref="F16:F17"/>
    <mergeCell ref="G16:G17"/>
    <mergeCell ref="F13:G13"/>
    <mergeCell ref="B16:B17"/>
    <mergeCell ref="M18:Q18"/>
    <mergeCell ref="R18:V18"/>
    <mergeCell ref="E16:E17"/>
    <mergeCell ref="D16:D17"/>
    <mergeCell ref="H16:H17"/>
    <mergeCell ref="R16:V16"/>
    <mergeCell ref="AE16:AE17"/>
    <mergeCell ref="L16:L17"/>
    <mergeCell ref="K16:K17"/>
    <mergeCell ref="J16:J17"/>
    <mergeCell ref="I16:I17"/>
    <mergeCell ref="AD16:AD17"/>
    <mergeCell ref="AB16:AB17"/>
    <mergeCell ref="M16:Q16"/>
    <mergeCell ref="AC16:AC17"/>
    <mergeCell ref="W16:AA16"/>
  </mergeCells>
  <dataValidations count="7">
    <dataValidation allowBlank="1" showInputMessage="1" showErrorMessage="1" prompt="Характеристика на государственном языке заполняется автоматически в соответствии с КТРУ" sqref="G30:H30 G29 G23:G26"/>
    <dataValidation allowBlank="1" showInputMessage="1" showErrorMessage="1" prompt="Наименование на русском языке заполняется автоматически в соответствии с КТРУ" sqref="F29 F31:F32 F23 F43:F44"/>
    <dataValidation allowBlank="1" showInputMessage="1" showErrorMessage="1" prompt="Наименование на государственном языке заполняется автоматически в соответствии с КТРУ" sqref="E29 E23"/>
    <dataValidation allowBlank="1" showInputMessage="1" showErrorMessage="1" prompt="Характеристика на русском языке заполняется автоматически в соответствии с КТРУ" sqref="H24:I26 H29 H31:H32 H23 H43:H44"/>
    <dataValidation allowBlank="1" showInputMessage="1" showErrorMessage="1" prompt="Введите дополнительную характеристику на русском языке" sqref="I21:J21 J24:J26 J31:J32 J43:J44"/>
    <dataValidation allowBlank="1" showInputMessage="1" showErrorMessage="1" prompt="Введите дополнительную характеристику на государственном языке" sqref="I31:I32 I43:I44"/>
    <dataValidation allowBlank="1" showInputMessage="1" showErrorMessage="1" prompt="Единица измерения заполняется автоматически в соответствии с КТРУ" sqref="L45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2018-12-11T10:55:23Z</dcterms:modified>
</cp:coreProperties>
</file>